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drawings/drawing17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7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64.xml" ContentType="application/vnd.openxmlformats-officedocument.spreadsheetml.worksheet+xml"/>
  <Override PartName="/xl/drawings/drawing13.xml" ContentType="application/vnd.openxmlformats-officedocument.drawing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drawings/drawing14.xml" ContentType="application/vnd.openxmlformats-officedocument.drawing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drawings/drawing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drawings/drawing15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drawings/drawing11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drawings/drawing5.xml" ContentType="application/vnd.openxmlformats-officedocument.drawing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drawings/drawing16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drawings/drawing1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drawings/drawing12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4860" yWindow="675" windowWidth="12585" windowHeight="10560" tabRatio="680" firstSheet="169" activeTab="180"/>
  </bookViews>
  <sheets>
    <sheet name="แบบกรอก(เขียน)" sheetId="2" r:id="rId1"/>
    <sheet name="แบบกรอก (สูตร)" sheetId="7" r:id="rId2"/>
    <sheet name="มิ.ย. 52" sheetId="6" r:id="rId3"/>
    <sheet name="ก.ค. 52" sheetId="8" r:id="rId4"/>
    <sheet name="ส.ค. 52" sheetId="9" r:id="rId5"/>
    <sheet name="ก.ย. 52" sheetId="10" r:id="rId6"/>
    <sheet name="ต.ค. 52" sheetId="11" r:id="rId7"/>
    <sheet name="พ.ย. 52" sheetId="12" r:id="rId8"/>
    <sheet name="ธ.ค. 52" sheetId="13" r:id="rId9"/>
    <sheet name="ม.ค.53" sheetId="14" r:id="rId10"/>
    <sheet name="ก.พ.53" sheetId="15" r:id="rId11"/>
    <sheet name="มี.ค.53" sheetId="16" r:id="rId12"/>
    <sheet name="เม.ย.53" sheetId="17" r:id="rId13"/>
    <sheet name="พ.ค.53" sheetId="18" r:id="rId14"/>
    <sheet name="มิ.ย.53" sheetId="19" r:id="rId15"/>
    <sheet name="ก.ค.53" sheetId="20" r:id="rId16"/>
    <sheet name="ส.ค.53 " sheetId="21" r:id="rId17"/>
    <sheet name="ก.ย.53" sheetId="22" r:id="rId18"/>
    <sheet name="ต.ค.53" sheetId="23" r:id="rId19"/>
    <sheet name="พ.ย.53" sheetId="24" r:id="rId20"/>
    <sheet name="ธ.ค.53" sheetId="27" r:id="rId21"/>
    <sheet name="ม.ค.54" sheetId="29" r:id="rId22"/>
    <sheet name="ก.พ.54" sheetId="30" r:id="rId23"/>
    <sheet name="มี.ค.54" sheetId="31" r:id="rId24"/>
    <sheet name="เม.ย.54" sheetId="32" r:id="rId25"/>
    <sheet name="พ.ค.54" sheetId="25" r:id="rId26"/>
    <sheet name="มิ.ย.54" sheetId="34" r:id="rId27"/>
    <sheet name="ก.ค.54" sheetId="35" r:id="rId28"/>
    <sheet name="ส.ค.54" sheetId="38" r:id="rId29"/>
    <sheet name="ก.ย.54" sheetId="39" r:id="rId30"/>
    <sheet name="ต.ค.54" sheetId="37" r:id="rId31"/>
    <sheet name="พ.ย.54" sheetId="41" r:id="rId32"/>
    <sheet name="ธ.ค.54" sheetId="42" r:id="rId33"/>
    <sheet name="ม.ค.55" sheetId="40" r:id="rId34"/>
    <sheet name="ก.พ.55" sheetId="43" r:id="rId35"/>
    <sheet name="มี.ค.55" sheetId="44" r:id="rId36"/>
    <sheet name="เม.ย.55" sheetId="45" r:id="rId37"/>
    <sheet name="พ.ค.55" sheetId="46" r:id="rId38"/>
    <sheet name="มิ.ย.55" sheetId="47" r:id="rId39"/>
    <sheet name="ก.ค.55" sheetId="48" r:id="rId40"/>
    <sheet name="ส.ค.55" sheetId="49" r:id="rId41"/>
    <sheet name="ก.ย.55" sheetId="50" r:id="rId42"/>
    <sheet name="ต.ค.55" sheetId="51" r:id="rId43"/>
    <sheet name="พ.ย.55" sheetId="52" r:id="rId44"/>
    <sheet name="ธ.ค.55" sheetId="53" r:id="rId45"/>
    <sheet name="ม.ค.56" sheetId="54" r:id="rId46"/>
    <sheet name="ก.พ.56" sheetId="55" r:id="rId47"/>
    <sheet name="มี.ค.56" sheetId="56" r:id="rId48"/>
    <sheet name="เม.ย.56" sheetId="57" r:id="rId49"/>
    <sheet name="พ.ค.56" sheetId="65" r:id="rId50"/>
    <sheet name="มิ.ย.56" sheetId="66" r:id="rId51"/>
    <sheet name="ก.ค.56" sheetId="67" r:id="rId52"/>
    <sheet name="ส.ค.56" sheetId="68" r:id="rId53"/>
    <sheet name="ก.ย.56" sheetId="69" r:id="rId54"/>
    <sheet name="ต.ค.56" sheetId="70" r:id="rId55"/>
    <sheet name="พ.ย.56" sheetId="71" r:id="rId56"/>
    <sheet name="ธ.ค.56" sheetId="72" r:id="rId57"/>
    <sheet name="ม.ค.57" sheetId="73" r:id="rId58"/>
    <sheet name="ก.พ.57" sheetId="74" r:id="rId59"/>
    <sheet name="มี.ค.57" sheetId="75" r:id="rId60"/>
    <sheet name="เม.ย.57" sheetId="76" r:id="rId61"/>
    <sheet name="พ.ค.57" sheetId="77" r:id="rId62"/>
    <sheet name="มิ.ย.57" sheetId="78" r:id="rId63"/>
    <sheet name="ก.ค.57" sheetId="79" r:id="rId64"/>
    <sheet name="ส.ค.57" sheetId="80" r:id="rId65"/>
    <sheet name="ก.ย.57" sheetId="81" r:id="rId66"/>
    <sheet name="ต.ค.57" sheetId="82" r:id="rId67"/>
    <sheet name="พ.ย.57" sheetId="83" r:id="rId68"/>
    <sheet name="ธ.ค.57" sheetId="84" r:id="rId69"/>
    <sheet name="ม.ค.58" sheetId="85" r:id="rId70"/>
    <sheet name="ก.พ.58" sheetId="86" r:id="rId71"/>
    <sheet name="มี.ค.58" sheetId="87" r:id="rId72"/>
    <sheet name="เม.ย.58" sheetId="88" r:id="rId73"/>
    <sheet name="พ.ค.58" sheetId="89" r:id="rId74"/>
    <sheet name="มิ.ย.58" sheetId="90" r:id="rId75"/>
    <sheet name="ก.ค.58" sheetId="91" r:id="rId76"/>
    <sheet name="ส.ค.58" sheetId="92" r:id="rId77"/>
    <sheet name="ก.ย.58" sheetId="93" r:id="rId78"/>
    <sheet name="ต.ค.58" sheetId="95" r:id="rId79"/>
    <sheet name="พ.ย.58" sheetId="96" r:id="rId80"/>
    <sheet name="ธ.ค.58" sheetId="97" r:id="rId81"/>
    <sheet name="ม.ค.59" sheetId="98" r:id="rId82"/>
    <sheet name="ก.พ.59" sheetId="99" r:id="rId83"/>
    <sheet name="มี.ค.59" sheetId="100" r:id="rId84"/>
    <sheet name="เม.ย.59" sheetId="101" r:id="rId85"/>
    <sheet name="พ.ค.59" sheetId="102" r:id="rId86"/>
    <sheet name="มิ.ย.59" sheetId="103" r:id="rId87"/>
    <sheet name="ก.ค.59" sheetId="104" r:id="rId88"/>
    <sheet name="ส.ค.59" sheetId="105" r:id="rId89"/>
    <sheet name="ก.ย.59" sheetId="106" r:id="rId90"/>
    <sheet name="ต.ค.59" sheetId="107" r:id="rId91"/>
    <sheet name="พ.ย.59" sheetId="108" r:id="rId92"/>
    <sheet name="ธ.ค.59" sheetId="109" r:id="rId93"/>
    <sheet name="ม.ค.60" sheetId="110" r:id="rId94"/>
    <sheet name="ก.พ.60" sheetId="111" r:id="rId95"/>
    <sheet name="มี.ค.60" sheetId="112" r:id="rId96"/>
    <sheet name="เม.ย.60" sheetId="113" r:id="rId97"/>
    <sheet name="พ.ค.60" sheetId="114" r:id="rId98"/>
    <sheet name="มิ.ย.60" sheetId="115" r:id="rId99"/>
    <sheet name="ก.ค. 60" sheetId="116" r:id="rId100"/>
    <sheet name="ส.ค. 60" sheetId="117" r:id="rId101"/>
    <sheet name="ก.ย. 60" sheetId="118" r:id="rId102"/>
    <sheet name="ต.ค. 60" sheetId="119" r:id="rId103"/>
    <sheet name="พ.ย. 60" sheetId="120" r:id="rId104"/>
    <sheet name="ธ.ค. 60" sheetId="121" r:id="rId105"/>
    <sheet name="ม.ค. 61" sheetId="122" r:id="rId106"/>
    <sheet name="ก.พ. 61" sheetId="123" r:id="rId107"/>
    <sheet name="มี.ค. 61" sheetId="124" r:id="rId108"/>
    <sheet name="เม.ย. 61" sheetId="125" r:id="rId109"/>
    <sheet name="พ.ค. 61" sheetId="126" r:id="rId110"/>
    <sheet name="มิ.ย. 61" sheetId="127" r:id="rId111"/>
    <sheet name="ก.ค. 61" sheetId="128" r:id="rId112"/>
    <sheet name="ส.ค. 61" sheetId="129" r:id="rId113"/>
    <sheet name="ก.ย. 61" sheetId="130" r:id="rId114"/>
    <sheet name="ต.ค. 61" sheetId="131" r:id="rId115"/>
    <sheet name="พ.ย. 61" sheetId="132" r:id="rId116"/>
    <sheet name="ธ.ค. 61" sheetId="133" r:id="rId117"/>
    <sheet name="ม.ค. 62" sheetId="134" r:id="rId118"/>
    <sheet name="ก.พ. 62" sheetId="135" r:id="rId119"/>
    <sheet name="มี.ค. 62" sheetId="136" r:id="rId120"/>
    <sheet name="เม.ย. 62" sheetId="137" r:id="rId121"/>
    <sheet name="พ.ค. 62" sheetId="138" r:id="rId122"/>
    <sheet name="มิ.ย. 62" sheetId="139" r:id="rId123"/>
    <sheet name="ก.ค. 62" sheetId="140" r:id="rId124"/>
    <sheet name="ส.ค. 62" sheetId="141" r:id="rId125"/>
    <sheet name="ก.ย. 62" sheetId="142" r:id="rId126"/>
    <sheet name="ต.ค. 62" sheetId="143" r:id="rId127"/>
    <sheet name="พ.ย. 62" sheetId="144" r:id="rId128"/>
    <sheet name="ธ.ค. 62" sheetId="145" r:id="rId129"/>
    <sheet name="ม.ค. 63" sheetId="146" r:id="rId130"/>
    <sheet name="ก.พ. 63" sheetId="147" r:id="rId131"/>
    <sheet name="มี.ค. 63" sheetId="148" r:id="rId132"/>
    <sheet name="เม.ย. 63" sheetId="149" r:id="rId133"/>
    <sheet name="พ.ค. 63" sheetId="150" r:id="rId134"/>
    <sheet name="มิ.ย. 63" sheetId="151" r:id="rId135"/>
    <sheet name="ก.ค. 63" sheetId="152" r:id="rId136"/>
    <sheet name="ส.ค. 63" sheetId="153" r:id="rId137"/>
    <sheet name="ก.ย. 63" sheetId="154" r:id="rId138"/>
    <sheet name="ต.ค. 63" sheetId="155" r:id="rId139"/>
    <sheet name="พ.ย. 63" sheetId="156" r:id="rId140"/>
    <sheet name="ธ.ค. 63" sheetId="157" r:id="rId141"/>
    <sheet name="ม.ค. 64" sheetId="158" r:id="rId142"/>
    <sheet name="ก.พ. 64" sheetId="159" r:id="rId143"/>
    <sheet name="มี.ค. 64" sheetId="160" r:id="rId144"/>
    <sheet name="เม.ย. 64" sheetId="161" r:id="rId145"/>
    <sheet name="พ.ค. 64" sheetId="162" r:id="rId146"/>
    <sheet name="มิ.ย. 64" sheetId="163" r:id="rId147"/>
    <sheet name="ก.ค. 64" sheetId="164" r:id="rId148"/>
    <sheet name="ส.ค. 64" sheetId="165" r:id="rId149"/>
    <sheet name="ก.ย. 64" sheetId="166" r:id="rId150"/>
    <sheet name="ต.ค. 64" sheetId="167" r:id="rId151"/>
    <sheet name="พ.ย. 64" sheetId="168" r:id="rId152"/>
    <sheet name="ธ.ค. 64" sheetId="169" r:id="rId153"/>
    <sheet name="ม.ค. 65" sheetId="170" r:id="rId154"/>
    <sheet name="ก.พ. 65" sheetId="171" r:id="rId155"/>
    <sheet name="มี.ค. 65" sheetId="172" r:id="rId156"/>
    <sheet name="เม.ย. 65" sheetId="173" r:id="rId157"/>
    <sheet name="พ.ค. 65" sheetId="174" r:id="rId158"/>
    <sheet name="มิ.ย. 65" sheetId="175" r:id="rId159"/>
    <sheet name="ก.ค. 65" sheetId="176" r:id="rId160"/>
    <sheet name="ส.ค. 65" sheetId="177" r:id="rId161"/>
    <sheet name="ก.ย. 65" sheetId="178" r:id="rId162"/>
    <sheet name="ต.ค. 65" sheetId="179" r:id="rId163"/>
    <sheet name="พ.ย. 65" sheetId="180" r:id="rId164"/>
    <sheet name="ธ.ค. 65" sheetId="181" r:id="rId165"/>
    <sheet name="ม.ค. 66" sheetId="182" r:id="rId166"/>
    <sheet name="ก.พ. 66" sheetId="183" r:id="rId167"/>
    <sheet name="มี.ค. 66" sheetId="184" r:id="rId168"/>
    <sheet name="เม.ย. 66" sheetId="185" r:id="rId169"/>
    <sheet name="พ.ค. 66" sheetId="186" r:id="rId170"/>
    <sheet name="มิ.ย. 66" sheetId="187" r:id="rId171"/>
    <sheet name="ก.ค. 66" sheetId="188" r:id="rId172"/>
    <sheet name="ส.ค. 66" sheetId="189" r:id="rId173"/>
    <sheet name="ก.ย. 66" sheetId="190" r:id="rId174"/>
    <sheet name="ต.ค. 66" sheetId="191" r:id="rId175"/>
    <sheet name="พ.ย. 66" sheetId="192" r:id="rId176"/>
    <sheet name="ธ.ค. 66" sheetId="193" r:id="rId177"/>
    <sheet name="ม.ค. 67" sheetId="195" r:id="rId178"/>
    <sheet name="ก.พ. 67" sheetId="194" r:id="rId179"/>
    <sheet name="มี.ค. 67" sheetId="196" r:id="rId180"/>
    <sheet name="เม.ย. 67" sheetId="197" r:id="rId181"/>
  </sheets>
  <calcPr calcId="124519"/>
</workbook>
</file>

<file path=xl/calcChain.xml><?xml version="1.0" encoding="utf-8"?>
<calcChain xmlns="http://schemas.openxmlformats.org/spreadsheetml/2006/main">
  <c r="N23" i="197"/>
  <c r="N22"/>
  <c r="AN18"/>
  <c r="AM18"/>
  <c r="AL18"/>
  <c r="AK18"/>
  <c r="AF18"/>
  <c r="AE18"/>
  <c r="AD18"/>
  <c r="AC18"/>
  <c r="AA18"/>
  <c r="X18"/>
  <c r="W18"/>
  <c r="V18"/>
  <c r="U18"/>
  <c r="S18"/>
  <c r="P18"/>
  <c r="O18"/>
  <c r="N18"/>
  <c r="M18"/>
  <c r="K18"/>
  <c r="H18"/>
  <c r="G18"/>
  <c r="F18"/>
  <c r="E18"/>
  <c r="C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G16"/>
  <c r="F16"/>
  <c r="E16"/>
  <c r="D16"/>
  <c r="D18" s="1"/>
  <c r="C16"/>
  <c r="B16"/>
  <c r="B18" s="1"/>
  <c r="AP15"/>
  <c r="AP14"/>
  <c r="AP13"/>
  <c r="AP12"/>
  <c r="AP11"/>
  <c r="AP10"/>
  <c r="AP9"/>
  <c r="AP8"/>
  <c r="N23" i="196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P16"/>
  <c r="AP18" s="1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95"/>
  <c r="N22"/>
  <c r="AN18"/>
  <c r="AM18"/>
  <c r="AJ18"/>
  <c r="AI18"/>
  <c r="AF18"/>
  <c r="AE18"/>
  <c r="AB18"/>
  <c r="AA18"/>
  <c r="X18"/>
  <c r="W18"/>
  <c r="T18"/>
  <c r="S18"/>
  <c r="P18"/>
  <c r="O18"/>
  <c r="L18"/>
  <c r="K18"/>
  <c r="H18"/>
  <c r="G18"/>
  <c r="D18"/>
  <c r="C18"/>
  <c r="AP17"/>
  <c r="AO16"/>
  <c r="AO18" s="1"/>
  <c r="AN16"/>
  <c r="AM16"/>
  <c r="AL16"/>
  <c r="AL18" s="1"/>
  <c r="AK16"/>
  <c r="AK18" s="1"/>
  <c r="AJ16"/>
  <c r="AI16"/>
  <c r="AH16"/>
  <c r="AH18" s="1"/>
  <c r="AG16"/>
  <c r="AG18" s="1"/>
  <c r="AF16"/>
  <c r="AE16"/>
  <c r="AD16"/>
  <c r="AD18" s="1"/>
  <c r="AC16"/>
  <c r="AC18" s="1"/>
  <c r="AB16"/>
  <c r="AA16"/>
  <c r="Z16"/>
  <c r="Z18" s="1"/>
  <c r="Y16"/>
  <c r="Y18" s="1"/>
  <c r="X16"/>
  <c r="W16"/>
  <c r="V16"/>
  <c r="V18" s="1"/>
  <c r="U16"/>
  <c r="U18" s="1"/>
  <c r="T16"/>
  <c r="S16"/>
  <c r="R16"/>
  <c r="R18" s="1"/>
  <c r="Q16"/>
  <c r="Q18" s="1"/>
  <c r="P16"/>
  <c r="O16"/>
  <c r="N16"/>
  <c r="N18" s="1"/>
  <c r="M16"/>
  <c r="M18" s="1"/>
  <c r="L16"/>
  <c r="K16"/>
  <c r="J16"/>
  <c r="J18" s="1"/>
  <c r="I16"/>
  <c r="I18" s="1"/>
  <c r="H16"/>
  <c r="G16"/>
  <c r="F16"/>
  <c r="F18" s="1"/>
  <c r="E16"/>
  <c r="E18" s="1"/>
  <c r="D16"/>
  <c r="C16"/>
  <c r="B16"/>
  <c r="H22" s="1"/>
  <c r="T22" s="1"/>
  <c r="AP15"/>
  <c r="AP14"/>
  <c r="AP13"/>
  <c r="AP12"/>
  <c r="AP11"/>
  <c r="AP10"/>
  <c r="AP9"/>
  <c r="AP8"/>
  <c r="N23" i="194"/>
  <c r="N22"/>
  <c r="AN18"/>
  <c r="AM18"/>
  <c r="AL18"/>
  <c r="AK18"/>
  <c r="AF18"/>
  <c r="AE18"/>
  <c r="AD18"/>
  <c r="AC18"/>
  <c r="X18"/>
  <c r="W18"/>
  <c r="V18"/>
  <c r="U18"/>
  <c r="P18"/>
  <c r="O18"/>
  <c r="M18"/>
  <c r="H18"/>
  <c r="G18"/>
  <c r="F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N18" s="1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93"/>
  <c r="N22"/>
  <c r="AN18"/>
  <c r="AM18"/>
  <c r="AL18"/>
  <c r="AK18"/>
  <c r="AF18"/>
  <c r="AD18"/>
  <c r="AC18"/>
  <c r="X18"/>
  <c r="W18"/>
  <c r="V18"/>
  <c r="U18"/>
  <c r="P18"/>
  <c r="O18"/>
  <c r="M18"/>
  <c r="H18"/>
  <c r="G18"/>
  <c r="F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E18" s="1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N18" s="1"/>
  <c r="M16"/>
  <c r="L16"/>
  <c r="L18" s="1"/>
  <c r="K16"/>
  <c r="K18" s="1"/>
  <c r="J16"/>
  <c r="J18" s="1"/>
  <c r="I16"/>
  <c r="I18" s="1"/>
  <c r="H16"/>
  <c r="G16"/>
  <c r="F16"/>
  <c r="E16"/>
  <c r="E18" s="1"/>
  <c r="D16"/>
  <c r="D18" s="1"/>
  <c r="C16"/>
  <c r="C18" s="1"/>
  <c r="B16"/>
  <c r="B18" s="1"/>
  <c r="AP15"/>
  <c r="AP14"/>
  <c r="AP13"/>
  <c r="AP12"/>
  <c r="AP11"/>
  <c r="AP10"/>
  <c r="AP9"/>
  <c r="AP8"/>
  <c r="N23" i="192"/>
  <c r="N22"/>
  <c r="AN18"/>
  <c r="AM18"/>
  <c r="AL18"/>
  <c r="AK18"/>
  <c r="AI18"/>
  <c r="AF18"/>
  <c r="AE18"/>
  <c r="AD18"/>
  <c r="AC18"/>
  <c r="AA18"/>
  <c r="X18"/>
  <c r="W18"/>
  <c r="V18"/>
  <c r="U18"/>
  <c r="S18"/>
  <c r="P18"/>
  <c r="O18"/>
  <c r="N18"/>
  <c r="M18"/>
  <c r="K18"/>
  <c r="H18"/>
  <c r="G18"/>
  <c r="F18"/>
  <c r="E18"/>
  <c r="C18"/>
  <c r="AP17"/>
  <c r="AO16"/>
  <c r="AO18" s="1"/>
  <c r="AN16"/>
  <c r="AM16"/>
  <c r="AL16"/>
  <c r="AK16"/>
  <c r="AJ16"/>
  <c r="AJ18" s="1"/>
  <c r="AI16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G16"/>
  <c r="F16"/>
  <c r="E16"/>
  <c r="D16"/>
  <c r="D18" s="1"/>
  <c r="C16"/>
  <c r="B16"/>
  <c r="B18" s="1"/>
  <c r="AP15"/>
  <c r="AP14"/>
  <c r="AP13"/>
  <c r="AP12"/>
  <c r="AP11"/>
  <c r="AP10"/>
  <c r="AP9"/>
  <c r="AP8"/>
  <c r="B16" i="191"/>
  <c r="N23"/>
  <c r="N22"/>
  <c r="AN18"/>
  <c r="AL18"/>
  <c r="AK18"/>
  <c r="AF18"/>
  <c r="AE18"/>
  <c r="AD18"/>
  <c r="AC18"/>
  <c r="X18"/>
  <c r="W18"/>
  <c r="V18"/>
  <c r="U18"/>
  <c r="P18"/>
  <c r="O18"/>
  <c r="M18"/>
  <c r="H18"/>
  <c r="G18"/>
  <c r="E18"/>
  <c r="AP17"/>
  <c r="AO16"/>
  <c r="AO18" s="1"/>
  <c r="AN16"/>
  <c r="AM16"/>
  <c r="AM18" s="1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N18" s="1"/>
  <c r="M16"/>
  <c r="L16"/>
  <c r="L18" s="1"/>
  <c r="K16"/>
  <c r="K18" s="1"/>
  <c r="J16"/>
  <c r="J18" s="1"/>
  <c r="I16"/>
  <c r="I18" s="1"/>
  <c r="H16"/>
  <c r="G16"/>
  <c r="F16"/>
  <c r="F18" s="1"/>
  <c r="E16"/>
  <c r="D16"/>
  <c r="D18" s="1"/>
  <c r="C16"/>
  <c r="C18" s="1"/>
  <c r="B18"/>
  <c r="AP15"/>
  <c r="AP14"/>
  <c r="AP13"/>
  <c r="AP12"/>
  <c r="AP11"/>
  <c r="AP10"/>
  <c r="AP9"/>
  <c r="AP8"/>
  <c r="N23" i="190"/>
  <c r="N22"/>
  <c r="AN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O16"/>
  <c r="AO18" s="1"/>
  <c r="AN16"/>
  <c r="AM16"/>
  <c r="AM18" s="1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AP15"/>
  <c r="AP14"/>
  <c r="AP13"/>
  <c r="AP12"/>
  <c r="AP11"/>
  <c r="AP10"/>
  <c r="AP9"/>
  <c r="AP8"/>
  <c r="N23" i="189"/>
  <c r="N22"/>
  <c r="AN18"/>
  <c r="AM18"/>
  <c r="AL18"/>
  <c r="AK18"/>
  <c r="AI18"/>
  <c r="AF18"/>
  <c r="AE18"/>
  <c r="AD18"/>
  <c r="AC18"/>
  <c r="AA18"/>
  <c r="X18"/>
  <c r="W18"/>
  <c r="V18"/>
  <c r="U18"/>
  <c r="S18"/>
  <c r="P18"/>
  <c r="O18"/>
  <c r="N18"/>
  <c r="M18"/>
  <c r="K18"/>
  <c r="H18"/>
  <c r="G18"/>
  <c r="F18"/>
  <c r="E18"/>
  <c r="C18"/>
  <c r="AP17"/>
  <c r="AO16"/>
  <c r="AO18" s="1"/>
  <c r="AN16"/>
  <c r="AM16"/>
  <c r="AL16"/>
  <c r="AK16"/>
  <c r="AJ16"/>
  <c r="AJ18" s="1"/>
  <c r="AI16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G16"/>
  <c r="F16"/>
  <c r="E16"/>
  <c r="D16"/>
  <c r="D18" s="1"/>
  <c r="C16"/>
  <c r="B16"/>
  <c r="B18" s="1"/>
  <c r="AP15"/>
  <c r="AP14"/>
  <c r="AP13"/>
  <c r="AP12"/>
  <c r="AP11"/>
  <c r="AP10"/>
  <c r="AP9"/>
  <c r="AP8"/>
  <c r="N23" i="188"/>
  <c r="N22"/>
  <c r="AN18"/>
  <c r="AM18"/>
  <c r="AL18"/>
  <c r="AK18"/>
  <c r="AI18"/>
  <c r="AF18"/>
  <c r="AE18"/>
  <c r="AD18"/>
  <c r="AC18"/>
  <c r="AA18"/>
  <c r="X18"/>
  <c r="W18"/>
  <c r="V18"/>
  <c r="U18"/>
  <c r="S18"/>
  <c r="P18"/>
  <c r="O18"/>
  <c r="N18"/>
  <c r="M18"/>
  <c r="K18"/>
  <c r="H18"/>
  <c r="F18"/>
  <c r="E18"/>
  <c r="C18"/>
  <c r="AP17"/>
  <c r="AO16"/>
  <c r="AO18" s="1"/>
  <c r="AN16"/>
  <c r="AM16"/>
  <c r="AL16"/>
  <c r="AK16"/>
  <c r="AJ16"/>
  <c r="AJ18" s="1"/>
  <c r="AI16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G16"/>
  <c r="G18" s="1"/>
  <c r="F16"/>
  <c r="E16"/>
  <c r="D16"/>
  <c r="D18" s="1"/>
  <c r="C16"/>
  <c r="B16"/>
  <c r="B18" s="1"/>
  <c r="AP15"/>
  <c r="AP14"/>
  <c r="AP13"/>
  <c r="AP12"/>
  <c r="AP11"/>
  <c r="AP10"/>
  <c r="AP9"/>
  <c r="AP8"/>
  <c r="N23" i="187"/>
  <c r="N22"/>
  <c r="AN18"/>
  <c r="AM18"/>
  <c r="AL18"/>
  <c r="AK18"/>
  <c r="AI18"/>
  <c r="AF18"/>
  <c r="AE18"/>
  <c r="AD18"/>
  <c r="AC18"/>
  <c r="AA18"/>
  <c r="X18"/>
  <c r="W18"/>
  <c r="V18"/>
  <c r="U18"/>
  <c r="S18"/>
  <c r="P18"/>
  <c r="O18"/>
  <c r="N18"/>
  <c r="M18"/>
  <c r="K18"/>
  <c r="H18"/>
  <c r="G18"/>
  <c r="F18"/>
  <c r="E18"/>
  <c r="C18"/>
  <c r="AP17"/>
  <c r="AO16"/>
  <c r="AO18" s="1"/>
  <c r="AN16"/>
  <c r="AM16"/>
  <c r="AL16"/>
  <c r="AK16"/>
  <c r="AJ16"/>
  <c r="AJ18" s="1"/>
  <c r="AI16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T16"/>
  <c r="T18" s="1"/>
  <c r="S16"/>
  <c r="R16"/>
  <c r="R18" s="1"/>
  <c r="Q16"/>
  <c r="Q18" s="1"/>
  <c r="P16"/>
  <c r="O16"/>
  <c r="N16"/>
  <c r="M16"/>
  <c r="L16"/>
  <c r="L18" s="1"/>
  <c r="K16"/>
  <c r="J16"/>
  <c r="J18" s="1"/>
  <c r="I16"/>
  <c r="I18" s="1"/>
  <c r="H16"/>
  <c r="G16"/>
  <c r="F16"/>
  <c r="E16"/>
  <c r="D16"/>
  <c r="D18" s="1"/>
  <c r="C16"/>
  <c r="B16"/>
  <c r="B18" s="1"/>
  <c r="AP15"/>
  <c r="AP14"/>
  <c r="AP13"/>
  <c r="AP12"/>
  <c r="AP11"/>
  <c r="AP10"/>
  <c r="AP9"/>
  <c r="AP8"/>
  <c r="N23" i="186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F18" s="1"/>
  <c r="E16"/>
  <c r="D16"/>
  <c r="D18" s="1"/>
  <c r="C16"/>
  <c r="C18" s="1"/>
  <c r="B16"/>
  <c r="B18" s="1"/>
  <c r="AP15"/>
  <c r="AP14"/>
  <c r="AP13"/>
  <c r="AP12"/>
  <c r="AP11"/>
  <c r="AP10"/>
  <c r="AP9"/>
  <c r="AP8"/>
  <c r="N23" i="185"/>
  <c r="N22"/>
  <c r="AN18"/>
  <c r="AL18"/>
  <c r="AI18"/>
  <c r="AF18"/>
  <c r="AE18"/>
  <c r="AD18"/>
  <c r="AA18"/>
  <c r="X18"/>
  <c r="W18"/>
  <c r="V18"/>
  <c r="S18"/>
  <c r="P18"/>
  <c r="O18"/>
  <c r="N18"/>
  <c r="K18"/>
  <c r="H18"/>
  <c r="G18"/>
  <c r="F18"/>
  <c r="C18"/>
  <c r="AP17"/>
  <c r="AO16"/>
  <c r="AO18" s="1"/>
  <c r="AN16"/>
  <c r="AM16"/>
  <c r="AM18" s="1"/>
  <c r="AL16"/>
  <c r="AK16"/>
  <c r="AK18" s="1"/>
  <c r="AJ16"/>
  <c r="AJ18" s="1"/>
  <c r="AI16"/>
  <c r="AH16"/>
  <c r="AH18" s="1"/>
  <c r="AG16"/>
  <c r="AG18" s="1"/>
  <c r="AF16"/>
  <c r="AE16"/>
  <c r="AD16"/>
  <c r="AC16"/>
  <c r="AC18" s="1"/>
  <c r="AB16"/>
  <c r="AB18" s="1"/>
  <c r="AA16"/>
  <c r="Z16"/>
  <c r="Z18" s="1"/>
  <c r="Y16"/>
  <c r="Y18" s="1"/>
  <c r="X16"/>
  <c r="W16"/>
  <c r="V16"/>
  <c r="U16"/>
  <c r="U18" s="1"/>
  <c r="T16"/>
  <c r="T18" s="1"/>
  <c r="S16"/>
  <c r="R16"/>
  <c r="R18" s="1"/>
  <c r="Q16"/>
  <c r="Q18" s="1"/>
  <c r="P16"/>
  <c r="O16"/>
  <c r="N16"/>
  <c r="M16"/>
  <c r="M18" s="1"/>
  <c r="L16"/>
  <c r="L18" s="1"/>
  <c r="K16"/>
  <c r="J16"/>
  <c r="J18" s="1"/>
  <c r="I16"/>
  <c r="I18" s="1"/>
  <c r="H16"/>
  <c r="G16"/>
  <c r="F16"/>
  <c r="E16"/>
  <c r="E18" s="1"/>
  <c r="D16"/>
  <c r="D18" s="1"/>
  <c r="C16"/>
  <c r="B16"/>
  <c r="B18" s="1"/>
  <c r="AP15"/>
  <c r="AP14"/>
  <c r="AP13"/>
  <c r="AP12"/>
  <c r="AP11"/>
  <c r="AP10"/>
  <c r="AP9"/>
  <c r="AP8"/>
  <c r="N23" i="184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83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F18" s="1"/>
  <c r="E16"/>
  <c r="D16"/>
  <c r="D18" s="1"/>
  <c r="C16"/>
  <c r="C18" s="1"/>
  <c r="B16"/>
  <c r="B18" s="1"/>
  <c r="AP15"/>
  <c r="AP14"/>
  <c r="AP13"/>
  <c r="AP12"/>
  <c r="AP11"/>
  <c r="AP10"/>
  <c r="AP9"/>
  <c r="AP8"/>
  <c r="N23" i="182"/>
  <c r="N22"/>
  <c r="AN18"/>
  <c r="AM18"/>
  <c r="AL18"/>
  <c r="AI18"/>
  <c r="AF18"/>
  <c r="AE18"/>
  <c r="AD18"/>
  <c r="AA18"/>
  <c r="X18"/>
  <c r="W18"/>
  <c r="V18"/>
  <c r="S18"/>
  <c r="P18"/>
  <c r="O18"/>
  <c r="N18"/>
  <c r="K18"/>
  <c r="H18"/>
  <c r="G18"/>
  <c r="C18"/>
  <c r="AP17"/>
  <c r="AO16"/>
  <c r="AO18" s="1"/>
  <c r="AN16"/>
  <c r="AM16"/>
  <c r="AL16"/>
  <c r="AK16"/>
  <c r="AK18" s="1"/>
  <c r="AJ16"/>
  <c r="AJ18" s="1"/>
  <c r="AI16"/>
  <c r="AH16"/>
  <c r="AH18" s="1"/>
  <c r="AG16"/>
  <c r="AG18" s="1"/>
  <c r="AF16"/>
  <c r="AE16"/>
  <c r="AD16"/>
  <c r="AC16"/>
  <c r="AC18" s="1"/>
  <c r="AB16"/>
  <c r="AB18" s="1"/>
  <c r="AA16"/>
  <c r="Z16"/>
  <c r="Z18" s="1"/>
  <c r="Y16"/>
  <c r="Y18" s="1"/>
  <c r="X16"/>
  <c r="W16"/>
  <c r="V16"/>
  <c r="U16"/>
  <c r="U18" s="1"/>
  <c r="T16"/>
  <c r="T18" s="1"/>
  <c r="S16"/>
  <c r="R16"/>
  <c r="R18" s="1"/>
  <c r="Q16"/>
  <c r="Q18" s="1"/>
  <c r="P16"/>
  <c r="O16"/>
  <c r="N16"/>
  <c r="M16"/>
  <c r="M18" s="1"/>
  <c r="L16"/>
  <c r="L18" s="1"/>
  <c r="K16"/>
  <c r="J16"/>
  <c r="J18" s="1"/>
  <c r="I16"/>
  <c r="I18" s="1"/>
  <c r="H16"/>
  <c r="G16"/>
  <c r="F16"/>
  <c r="F18" s="1"/>
  <c r="E16"/>
  <c r="E18" s="1"/>
  <c r="D16"/>
  <c r="D18" s="1"/>
  <c r="C16"/>
  <c r="B16"/>
  <c r="B18" s="1"/>
  <c r="AP15"/>
  <c r="AP14"/>
  <c r="AP13"/>
  <c r="AP12"/>
  <c r="AP11"/>
  <c r="AP10"/>
  <c r="AP9"/>
  <c r="AP8"/>
  <c r="N23" i="181"/>
  <c r="N22"/>
  <c r="AN18"/>
  <c r="AL18"/>
  <c r="AK18"/>
  <c r="AF18"/>
  <c r="AE18"/>
  <c r="AD18"/>
  <c r="AC18"/>
  <c r="X18"/>
  <c r="W18"/>
  <c r="V18"/>
  <c r="U18"/>
  <c r="P18"/>
  <c r="O18"/>
  <c r="N18"/>
  <c r="M18"/>
  <c r="H18"/>
  <c r="E18"/>
  <c r="AP17"/>
  <c r="AO16"/>
  <c r="AO18" s="1"/>
  <c r="AN16"/>
  <c r="AM16"/>
  <c r="AM18" s="1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G18" s="1"/>
  <c r="F16"/>
  <c r="F18" s="1"/>
  <c r="E16"/>
  <c r="D16"/>
  <c r="D18" s="1"/>
  <c r="C16"/>
  <c r="C18" s="1"/>
  <c r="B16"/>
  <c r="B18" s="1"/>
  <c r="AP15"/>
  <c r="AP14"/>
  <c r="AP13"/>
  <c r="AP12"/>
  <c r="AP11"/>
  <c r="AP10"/>
  <c r="AP9"/>
  <c r="AP8"/>
  <c r="N23" i="180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79"/>
  <c r="N22"/>
  <c r="AN18"/>
  <c r="AL18"/>
  <c r="AK18"/>
  <c r="AI18"/>
  <c r="AF18"/>
  <c r="AE18"/>
  <c r="AD18"/>
  <c r="AC18"/>
  <c r="AA18"/>
  <c r="X18"/>
  <c r="W18"/>
  <c r="V18"/>
  <c r="P18"/>
  <c r="N18"/>
  <c r="M18"/>
  <c r="E18"/>
  <c r="C18"/>
  <c r="AP17"/>
  <c r="AO16"/>
  <c r="AO18" s="1"/>
  <c r="AN16"/>
  <c r="AM16"/>
  <c r="AM18" s="1"/>
  <c r="AL16"/>
  <c r="AK16"/>
  <c r="AJ16"/>
  <c r="AJ18" s="1"/>
  <c r="AI16"/>
  <c r="AH16"/>
  <c r="AH18" s="1"/>
  <c r="AG16"/>
  <c r="AG18" s="1"/>
  <c r="AF16"/>
  <c r="AE16"/>
  <c r="AD16"/>
  <c r="AC16"/>
  <c r="AB16"/>
  <c r="AB18" s="1"/>
  <c r="AA16"/>
  <c r="Z16"/>
  <c r="Z18" s="1"/>
  <c r="Y16"/>
  <c r="Y18" s="1"/>
  <c r="X16"/>
  <c r="W16"/>
  <c r="V16"/>
  <c r="U16"/>
  <c r="U18" s="1"/>
  <c r="T16"/>
  <c r="T18" s="1"/>
  <c r="S16"/>
  <c r="S18" s="1"/>
  <c r="R16"/>
  <c r="R18" s="1"/>
  <c r="Q16"/>
  <c r="Q18" s="1"/>
  <c r="P16"/>
  <c r="O16"/>
  <c r="O18" s="1"/>
  <c r="N16"/>
  <c r="M16"/>
  <c r="L16"/>
  <c r="L18" s="1"/>
  <c r="K16"/>
  <c r="K18" s="1"/>
  <c r="J16"/>
  <c r="J18" s="1"/>
  <c r="I16"/>
  <c r="I18" s="1"/>
  <c r="H16"/>
  <c r="H18" s="1"/>
  <c r="G16"/>
  <c r="G18" s="1"/>
  <c r="F16"/>
  <c r="F18" s="1"/>
  <c r="E16"/>
  <c r="D16"/>
  <c r="D18" s="1"/>
  <c r="C16"/>
  <c r="B16"/>
  <c r="B18" s="1"/>
  <c r="AP15"/>
  <c r="AP14"/>
  <c r="AP13"/>
  <c r="AP12"/>
  <c r="AP11"/>
  <c r="AP10"/>
  <c r="AP9"/>
  <c r="AP8"/>
  <c r="N23" i="178"/>
  <c r="N22"/>
  <c r="AN18"/>
  <c r="AM18"/>
  <c r="AL18"/>
  <c r="AK18"/>
  <c r="AF18"/>
  <c r="AE18"/>
  <c r="AD18"/>
  <c r="AC18"/>
  <c r="X18"/>
  <c r="W18"/>
  <c r="V18"/>
  <c r="U18"/>
  <c r="P18"/>
  <c r="O18"/>
  <c r="N18"/>
  <c r="M18"/>
  <c r="H18"/>
  <c r="G18"/>
  <c r="F18"/>
  <c r="E18"/>
  <c r="AP17"/>
  <c r="AO16"/>
  <c r="AO18" s="1"/>
  <c r="AN16"/>
  <c r="AM16"/>
  <c r="AL16"/>
  <c r="AK16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77"/>
  <c r="N22"/>
  <c r="AN18"/>
  <c r="AM18"/>
  <c r="AL18"/>
  <c r="AF18"/>
  <c r="AE18"/>
  <c r="AD18"/>
  <c r="AA18"/>
  <c r="X18"/>
  <c r="W18"/>
  <c r="V18"/>
  <c r="S18"/>
  <c r="P18"/>
  <c r="O18"/>
  <c r="K18"/>
  <c r="H18"/>
  <c r="G18"/>
  <c r="F18"/>
  <c r="C18"/>
  <c r="AP17"/>
  <c r="AO16"/>
  <c r="AO18" s="1"/>
  <c r="AN16"/>
  <c r="AM16"/>
  <c r="AL16"/>
  <c r="AK16"/>
  <c r="AK18" s="1"/>
  <c r="AJ16"/>
  <c r="AJ18" s="1"/>
  <c r="AI16"/>
  <c r="AI18" s="1"/>
  <c r="AH16"/>
  <c r="AH18" s="1"/>
  <c r="AG16"/>
  <c r="AG18" s="1"/>
  <c r="AF16"/>
  <c r="AE16"/>
  <c r="AD16"/>
  <c r="AC16"/>
  <c r="AC18" s="1"/>
  <c r="AB16"/>
  <c r="AB18" s="1"/>
  <c r="AA16"/>
  <c r="Z16"/>
  <c r="Z18" s="1"/>
  <c r="Y16"/>
  <c r="Y18" s="1"/>
  <c r="X16"/>
  <c r="W16"/>
  <c r="V16"/>
  <c r="U16"/>
  <c r="U18" s="1"/>
  <c r="T16"/>
  <c r="T18" s="1"/>
  <c r="S16"/>
  <c r="R16"/>
  <c r="R18" s="1"/>
  <c r="Q16"/>
  <c r="Q18" s="1"/>
  <c r="P16"/>
  <c r="O16"/>
  <c r="N16"/>
  <c r="N18" s="1"/>
  <c r="M16"/>
  <c r="M18" s="1"/>
  <c r="L16"/>
  <c r="L18" s="1"/>
  <c r="K16"/>
  <c r="J16"/>
  <c r="J18" s="1"/>
  <c r="I16"/>
  <c r="I18" s="1"/>
  <c r="H16"/>
  <c r="G16"/>
  <c r="F16"/>
  <c r="E16"/>
  <c r="E18" s="1"/>
  <c r="D16"/>
  <c r="D18" s="1"/>
  <c r="C16"/>
  <c r="B16"/>
  <c r="B18" s="1"/>
  <c r="AP15"/>
  <c r="AP14"/>
  <c r="AP13"/>
  <c r="AP12"/>
  <c r="AP11"/>
  <c r="AP10"/>
  <c r="AP9"/>
  <c r="AP8"/>
  <c r="N23" i="176"/>
  <c r="N22"/>
  <c r="AN18"/>
  <c r="AM18"/>
  <c r="AL18"/>
  <c r="AF18"/>
  <c r="AE18"/>
  <c r="AD18"/>
  <c r="AC18"/>
  <c r="X18"/>
  <c r="W18"/>
  <c r="V18"/>
  <c r="P18"/>
  <c r="O18"/>
  <c r="N18"/>
  <c r="M18"/>
  <c r="H18"/>
  <c r="G18"/>
  <c r="F18"/>
  <c r="E18"/>
  <c r="AP17"/>
  <c r="AO16"/>
  <c r="AO18" s="1"/>
  <c r="AN16"/>
  <c r="AM16"/>
  <c r="AL16"/>
  <c r="AK16"/>
  <c r="AK18" s="1"/>
  <c r="AJ16"/>
  <c r="AJ18" s="1"/>
  <c r="AI16"/>
  <c r="AI18" s="1"/>
  <c r="AH16"/>
  <c r="AH18" s="1"/>
  <c r="AG16"/>
  <c r="AG18" s="1"/>
  <c r="AF16"/>
  <c r="AE16"/>
  <c r="AD16"/>
  <c r="AC16"/>
  <c r="AB16"/>
  <c r="AB18" s="1"/>
  <c r="AA16"/>
  <c r="AA18" s="1"/>
  <c r="Z16"/>
  <c r="Z18" s="1"/>
  <c r="Y16"/>
  <c r="Y18" s="1"/>
  <c r="X16"/>
  <c r="W16"/>
  <c r="V16"/>
  <c r="U16"/>
  <c r="U18" s="1"/>
  <c r="T16"/>
  <c r="T18" s="1"/>
  <c r="S16"/>
  <c r="S18" s="1"/>
  <c r="R16"/>
  <c r="R18" s="1"/>
  <c r="Q16"/>
  <c r="Q18" s="1"/>
  <c r="P16"/>
  <c r="O16"/>
  <c r="N16"/>
  <c r="M16"/>
  <c r="L16"/>
  <c r="L18" s="1"/>
  <c r="K16"/>
  <c r="K18" s="1"/>
  <c r="J16"/>
  <c r="J18" s="1"/>
  <c r="I16"/>
  <c r="I18" s="1"/>
  <c r="H16"/>
  <c r="G16"/>
  <c r="F16"/>
  <c r="E16"/>
  <c r="D16"/>
  <c r="D18" s="1"/>
  <c r="C16"/>
  <c r="C18" s="1"/>
  <c r="B16"/>
  <c r="B18" s="1"/>
  <c r="AP15"/>
  <c r="AP14"/>
  <c r="AP13"/>
  <c r="AP12"/>
  <c r="AP11"/>
  <c r="AP10"/>
  <c r="AP9"/>
  <c r="AP8"/>
  <c r="N23" i="175"/>
  <c r="N22"/>
  <c r="AN18"/>
  <c r="AL18"/>
  <c r="AF18"/>
  <c r="AE18"/>
  <c r="AD18"/>
  <c r="X18"/>
  <c r="W18"/>
  <c r="V18"/>
  <c r="P18"/>
  <c r="O18"/>
  <c r="H18"/>
  <c r="G18"/>
  <c r="F18"/>
  <c r="AP17"/>
  <c r="AO16"/>
  <c r="AO18" s="1"/>
  <c r="AN16"/>
  <c r="AM16"/>
  <c r="AM18" s="1"/>
  <c r="AL16"/>
  <c r="AK16"/>
  <c r="AK18" s="1"/>
  <c r="AJ16"/>
  <c r="AJ18" s="1"/>
  <c r="AI16"/>
  <c r="AI18" s="1"/>
  <c r="AH16"/>
  <c r="AH18" s="1"/>
  <c r="AG16"/>
  <c r="AG18" s="1"/>
  <c r="AF16"/>
  <c r="AE16"/>
  <c r="AD16"/>
  <c r="AC16"/>
  <c r="AC18" s="1"/>
  <c r="AB16"/>
  <c r="AB18" s="1"/>
  <c r="AA16"/>
  <c r="AA18" s="1"/>
  <c r="Z16"/>
  <c r="Z18" s="1"/>
  <c r="Y16"/>
  <c r="Y18" s="1"/>
  <c r="X16"/>
  <c r="W16"/>
  <c r="V16"/>
  <c r="U16"/>
  <c r="U18" s="1"/>
  <c r="T16"/>
  <c r="T18" s="1"/>
  <c r="S16"/>
  <c r="S18" s="1"/>
  <c r="R16"/>
  <c r="R18" s="1"/>
  <c r="Q16"/>
  <c r="Q18" s="1"/>
  <c r="P16"/>
  <c r="O16"/>
  <c r="N16"/>
  <c r="N18" s="1"/>
  <c r="M16"/>
  <c r="M18" s="1"/>
  <c r="L16"/>
  <c r="L18" s="1"/>
  <c r="K16"/>
  <c r="K18" s="1"/>
  <c r="J16"/>
  <c r="J18" s="1"/>
  <c r="I16"/>
  <c r="I18" s="1"/>
  <c r="H16"/>
  <c r="G16"/>
  <c r="F16"/>
  <c r="E16"/>
  <c r="E18" s="1"/>
  <c r="D16"/>
  <c r="D18" s="1"/>
  <c r="C16"/>
  <c r="C18" s="1"/>
  <c r="B16"/>
  <c r="B18" s="1"/>
  <c r="AP15"/>
  <c r="AP14"/>
  <c r="AP13"/>
  <c r="AP12"/>
  <c r="AP11"/>
  <c r="AP10"/>
  <c r="AP9"/>
  <c r="AP8"/>
  <c r="N23" i="174"/>
  <c r="N22"/>
  <c r="AO18"/>
  <c r="AN18"/>
  <c r="AM18"/>
  <c r="AL18"/>
  <c r="AG18"/>
  <c r="AE18"/>
  <c r="AD18"/>
  <c r="Y18"/>
  <c r="X18"/>
  <c r="W18"/>
  <c r="V18"/>
  <c r="Q18"/>
  <c r="P18"/>
  <c r="O18"/>
  <c r="N18"/>
  <c r="I18"/>
  <c r="H18"/>
  <c r="G18"/>
  <c r="F18"/>
  <c r="AP17"/>
  <c r="AO16"/>
  <c r="AN16"/>
  <c r="AM16"/>
  <c r="AL16"/>
  <c r="AK16"/>
  <c r="AK18" s="1"/>
  <c r="AJ16"/>
  <c r="AJ18" s="1"/>
  <c r="AI16"/>
  <c r="AI18" s="1"/>
  <c r="AH16"/>
  <c r="AH18" s="1"/>
  <c r="AG16"/>
  <c r="AF16"/>
  <c r="AF18" s="1"/>
  <c r="AE16"/>
  <c r="AD16"/>
  <c r="AC16"/>
  <c r="AC18" s="1"/>
  <c r="AB16"/>
  <c r="AB18" s="1"/>
  <c r="AA16"/>
  <c r="AA18" s="1"/>
  <c r="Z16"/>
  <c r="Z18" s="1"/>
  <c r="Y16"/>
  <c r="X16"/>
  <c r="W16"/>
  <c r="V16"/>
  <c r="U16"/>
  <c r="U18" s="1"/>
  <c r="T16"/>
  <c r="T18" s="1"/>
  <c r="S16"/>
  <c r="S18" s="1"/>
  <c r="R16"/>
  <c r="R18" s="1"/>
  <c r="Q16"/>
  <c r="P16"/>
  <c r="O16"/>
  <c r="N16"/>
  <c r="M16"/>
  <c r="M18" s="1"/>
  <c r="L16"/>
  <c r="L18" s="1"/>
  <c r="K16"/>
  <c r="K18" s="1"/>
  <c r="J16"/>
  <c r="J18" s="1"/>
  <c r="I16"/>
  <c r="H16"/>
  <c r="G16"/>
  <c r="F16"/>
  <c r="E16"/>
  <c r="E18" s="1"/>
  <c r="D16"/>
  <c r="D18" s="1"/>
  <c r="C16"/>
  <c r="C18" s="1"/>
  <c r="B16"/>
  <c r="B18" s="1"/>
  <c r="AP15"/>
  <c r="AP14"/>
  <c r="AP13"/>
  <c r="AP12"/>
  <c r="AP11"/>
  <c r="AP10"/>
  <c r="AP9"/>
  <c r="AP8"/>
  <c r="N23" i="173"/>
  <c r="N22"/>
  <c r="AO18"/>
  <c r="AN18"/>
  <c r="AM18"/>
  <c r="AJ18"/>
  <c r="AG18"/>
  <c r="AF18"/>
  <c r="AE18"/>
  <c r="AB18"/>
  <c r="Y18"/>
  <c r="X18"/>
  <c r="W18"/>
  <c r="T18"/>
  <c r="P18"/>
  <c r="O18"/>
  <c r="L18"/>
  <c r="I18"/>
  <c r="H18"/>
  <c r="G18"/>
  <c r="D18"/>
  <c r="AP17"/>
  <c r="AO16"/>
  <c r="AN16"/>
  <c r="AM16"/>
  <c r="AL16"/>
  <c r="AL18" s="1"/>
  <c r="AK16"/>
  <c r="AK18" s="1"/>
  <c r="AJ16"/>
  <c r="AI16"/>
  <c r="AI18" s="1"/>
  <c r="AH16"/>
  <c r="AH18" s="1"/>
  <c r="AG16"/>
  <c r="AF16"/>
  <c r="AE16"/>
  <c r="AD16"/>
  <c r="AD18" s="1"/>
  <c r="AC16"/>
  <c r="AC18" s="1"/>
  <c r="AB16"/>
  <c r="AA16"/>
  <c r="AA18" s="1"/>
  <c r="Z16"/>
  <c r="Z18" s="1"/>
  <c r="Y16"/>
  <c r="X16"/>
  <c r="W16"/>
  <c r="V16"/>
  <c r="V18" s="1"/>
  <c r="U16"/>
  <c r="U18" s="1"/>
  <c r="T16"/>
  <c r="S16"/>
  <c r="S18" s="1"/>
  <c r="R16"/>
  <c r="R18" s="1"/>
  <c r="Q16"/>
  <c r="Q18" s="1"/>
  <c r="P16"/>
  <c r="O16"/>
  <c r="N16"/>
  <c r="N18" s="1"/>
  <c r="M16"/>
  <c r="M18" s="1"/>
  <c r="L16"/>
  <c r="K16"/>
  <c r="K18" s="1"/>
  <c r="J16"/>
  <c r="J18" s="1"/>
  <c r="I16"/>
  <c r="H16"/>
  <c r="G16"/>
  <c r="F16"/>
  <c r="F18" s="1"/>
  <c r="E16"/>
  <c r="E18" s="1"/>
  <c r="D16"/>
  <c r="C16"/>
  <c r="C18" s="1"/>
  <c r="B16"/>
  <c r="B18" s="1"/>
  <c r="AP15"/>
  <c r="AP14"/>
  <c r="AP13"/>
  <c r="AP12"/>
  <c r="AP11"/>
  <c r="AP10"/>
  <c r="AP9"/>
  <c r="AP8"/>
  <c r="N23" i="172"/>
  <c r="N22"/>
  <c r="AO18"/>
  <c r="AN18"/>
  <c r="AM18"/>
  <c r="AJ18"/>
  <c r="AH18"/>
  <c r="AG18"/>
  <c r="AF18"/>
  <c r="AE18"/>
  <c r="AB18"/>
  <c r="Z18"/>
  <c r="Y18"/>
  <c r="X18"/>
  <c r="W18"/>
  <c r="T18"/>
  <c r="R18"/>
  <c r="Q18"/>
  <c r="P18"/>
  <c r="O18"/>
  <c r="L18"/>
  <c r="J18"/>
  <c r="I18"/>
  <c r="H18"/>
  <c r="D18"/>
  <c r="B18"/>
  <c r="AP17"/>
  <c r="AO16"/>
  <c r="AN16"/>
  <c r="AM16"/>
  <c r="AL16"/>
  <c r="AL18" s="1"/>
  <c r="AK16"/>
  <c r="AK18" s="1"/>
  <c r="AJ16"/>
  <c r="AI16"/>
  <c r="AI18" s="1"/>
  <c r="AH16"/>
  <c r="AG16"/>
  <c r="AF16"/>
  <c r="AE16"/>
  <c r="AD16"/>
  <c r="AD18" s="1"/>
  <c r="AC16"/>
  <c r="AC18" s="1"/>
  <c r="AB16"/>
  <c r="AA16"/>
  <c r="AA18" s="1"/>
  <c r="Z16"/>
  <c r="Y16"/>
  <c r="X16"/>
  <c r="W16"/>
  <c r="V16"/>
  <c r="V18" s="1"/>
  <c r="U16"/>
  <c r="U18" s="1"/>
  <c r="T16"/>
  <c r="S16"/>
  <c r="S18" s="1"/>
  <c r="R16"/>
  <c r="Q16"/>
  <c r="P16"/>
  <c r="O16"/>
  <c r="N16"/>
  <c r="N18" s="1"/>
  <c r="M16"/>
  <c r="M18" s="1"/>
  <c r="L16"/>
  <c r="K16"/>
  <c r="K18" s="1"/>
  <c r="J16"/>
  <c r="I16"/>
  <c r="H16"/>
  <c r="G16"/>
  <c r="G18" s="1"/>
  <c r="F16"/>
  <c r="F18" s="1"/>
  <c r="E16"/>
  <c r="E18" s="1"/>
  <c r="D16"/>
  <c r="C16"/>
  <c r="C18" s="1"/>
  <c r="B16"/>
  <c r="H22" s="1"/>
  <c r="T22" s="1"/>
  <c r="AP15"/>
  <c r="AP14"/>
  <c r="AP13"/>
  <c r="AP12"/>
  <c r="AP11"/>
  <c r="AP10"/>
  <c r="AP9"/>
  <c r="AP8"/>
  <c r="N23" i="171"/>
  <c r="N22"/>
  <c r="AN18"/>
  <c r="AM18"/>
  <c r="AL18"/>
  <c r="AF18"/>
  <c r="AE18"/>
  <c r="AD18"/>
  <c r="X18"/>
  <c r="W18"/>
  <c r="V18"/>
  <c r="P18"/>
  <c r="O18"/>
  <c r="N18"/>
  <c r="H18"/>
  <c r="G18"/>
  <c r="F18"/>
  <c r="AP17"/>
  <c r="AO16"/>
  <c r="AO18" s="1"/>
  <c r="AN16"/>
  <c r="AM16"/>
  <c r="AL16"/>
  <c r="AK16"/>
  <c r="AK18" s="1"/>
  <c r="AJ16"/>
  <c r="AJ18" s="1"/>
  <c r="AI16"/>
  <c r="AI18" s="1"/>
  <c r="AH16"/>
  <c r="AH18" s="1"/>
  <c r="AG16"/>
  <c r="AG18" s="1"/>
  <c r="AF16"/>
  <c r="AE16"/>
  <c r="AD16"/>
  <c r="AC16"/>
  <c r="AC18" s="1"/>
  <c r="AB16"/>
  <c r="AB18" s="1"/>
  <c r="AA16"/>
  <c r="AA18" s="1"/>
  <c r="Z16"/>
  <c r="Z18" s="1"/>
  <c r="Y16"/>
  <c r="Y18" s="1"/>
  <c r="X16"/>
  <c r="W16"/>
  <c r="V16"/>
  <c r="U16"/>
  <c r="U18" s="1"/>
  <c r="T16"/>
  <c r="T18" s="1"/>
  <c r="S16"/>
  <c r="S18" s="1"/>
  <c r="R16"/>
  <c r="R18" s="1"/>
  <c r="Q16"/>
  <c r="Q18" s="1"/>
  <c r="P16"/>
  <c r="O16"/>
  <c r="N16"/>
  <c r="M16"/>
  <c r="M18" s="1"/>
  <c r="L16"/>
  <c r="L18" s="1"/>
  <c r="K16"/>
  <c r="K18" s="1"/>
  <c r="J16"/>
  <c r="J18" s="1"/>
  <c r="I16"/>
  <c r="I18" s="1"/>
  <c r="H16"/>
  <c r="G16"/>
  <c r="F16"/>
  <c r="E16"/>
  <c r="E18" s="1"/>
  <c r="D16"/>
  <c r="D18" s="1"/>
  <c r="C16"/>
  <c r="C18" s="1"/>
  <c r="B16"/>
  <c r="B18" s="1"/>
  <c r="AP15"/>
  <c r="AP14"/>
  <c r="AP13"/>
  <c r="AP12"/>
  <c r="AP11"/>
  <c r="AP10"/>
  <c r="AP9"/>
  <c r="AP8"/>
  <c r="N23" i="170"/>
  <c r="N22"/>
  <c r="AN18"/>
  <c r="AL18"/>
  <c r="AI18"/>
  <c r="AF18"/>
  <c r="AE18"/>
  <c r="AD18"/>
  <c r="AA18"/>
  <c r="X18"/>
  <c r="V18"/>
  <c r="S18"/>
  <c r="P18"/>
  <c r="O18"/>
  <c r="N18"/>
  <c r="K18"/>
  <c r="H18"/>
  <c r="G18"/>
  <c r="C18"/>
  <c r="AP17"/>
  <c r="AO16"/>
  <c r="AO18" s="1"/>
  <c r="AN16"/>
  <c r="AM16"/>
  <c r="AM18" s="1"/>
  <c r="AL16"/>
  <c r="AK16"/>
  <c r="AK18" s="1"/>
  <c r="AJ16"/>
  <c r="AJ18" s="1"/>
  <c r="AI16"/>
  <c r="AH16"/>
  <c r="AH18" s="1"/>
  <c r="AG16"/>
  <c r="AG18" s="1"/>
  <c r="AF16"/>
  <c r="AE16"/>
  <c r="AD16"/>
  <c r="AC16"/>
  <c r="AC18" s="1"/>
  <c r="AB16"/>
  <c r="AB18" s="1"/>
  <c r="AA16"/>
  <c r="Z16"/>
  <c r="Z18" s="1"/>
  <c r="Y16"/>
  <c r="Y18" s="1"/>
  <c r="X16"/>
  <c r="W16"/>
  <c r="W18" s="1"/>
  <c r="V16"/>
  <c r="U16"/>
  <c r="U18" s="1"/>
  <c r="T16"/>
  <c r="T18" s="1"/>
  <c r="S16"/>
  <c r="R16"/>
  <c r="R18" s="1"/>
  <c r="Q16"/>
  <c r="Q18" s="1"/>
  <c r="P16"/>
  <c r="O16"/>
  <c r="N16"/>
  <c r="M16"/>
  <c r="M18" s="1"/>
  <c r="L16"/>
  <c r="L18" s="1"/>
  <c r="K16"/>
  <c r="J16"/>
  <c r="J18" s="1"/>
  <c r="I16"/>
  <c r="I18" s="1"/>
  <c r="H16"/>
  <c r="G16"/>
  <c r="F16"/>
  <c r="F18" s="1"/>
  <c r="E16"/>
  <c r="E18" s="1"/>
  <c r="D16"/>
  <c r="D18" s="1"/>
  <c r="C16"/>
  <c r="B16"/>
  <c r="B18" s="1"/>
  <c r="AP15"/>
  <c r="AP14"/>
  <c r="AP13"/>
  <c r="AP12"/>
  <c r="AP11"/>
  <c r="AP10"/>
  <c r="AP9"/>
  <c r="AP8"/>
  <c r="AP13" i="169"/>
  <c r="N22"/>
  <c r="N23"/>
  <c r="AO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D18"/>
  <c r="AE18"/>
  <c r="AF18"/>
  <c r="AG18"/>
  <c r="AH18"/>
  <c r="AI18"/>
  <c r="AJ18"/>
  <c r="AK18"/>
  <c r="AL18"/>
  <c r="AM18"/>
  <c r="AN18"/>
  <c r="AP16" i="167"/>
  <c r="AP15" i="168"/>
  <c r="AP16"/>
  <c r="AO16" i="169"/>
  <c r="B16"/>
  <c r="AN16"/>
  <c r="R16"/>
  <c r="C16"/>
  <c r="D16"/>
  <c r="E16"/>
  <c r="F16"/>
  <c r="G16"/>
  <c r="H16"/>
  <c r="I16"/>
  <c r="J16"/>
  <c r="K16"/>
  <c r="L16"/>
  <c r="H22" s="1"/>
  <c r="M16"/>
  <c r="N16"/>
  <c r="O16"/>
  <c r="P16"/>
  <c r="Q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P15"/>
  <c r="AP16" i="197" l="1"/>
  <c r="AP18" s="1"/>
  <c r="H23"/>
  <c r="T23" s="1"/>
  <c r="H22"/>
  <c r="T22" s="1"/>
  <c r="H23" i="196"/>
  <c r="T23" s="1"/>
  <c r="H22"/>
  <c r="T22" s="1"/>
  <c r="AP16" i="195"/>
  <c r="AP18" s="1"/>
  <c r="H23"/>
  <c r="T23" s="1"/>
  <c r="B18"/>
  <c r="H23" i="194"/>
  <c r="T23" s="1"/>
  <c r="AP16"/>
  <c r="AP18" s="1"/>
  <c r="H22"/>
  <c r="T22" s="1"/>
  <c r="AP16" i="193"/>
  <c r="AP18" s="1"/>
  <c r="H23"/>
  <c r="T23" s="1"/>
  <c r="H22"/>
  <c r="T22" s="1"/>
  <c r="AP16" i="192"/>
  <c r="AP18" s="1"/>
  <c r="H23"/>
  <c r="T23" s="1"/>
  <c r="H22"/>
  <c r="T22" s="1"/>
  <c r="AP16" i="191"/>
  <c r="AP18" s="1"/>
  <c r="H23"/>
  <c r="T23" s="1"/>
  <c r="H22"/>
  <c r="T22" s="1"/>
  <c r="AP16" i="190"/>
  <c r="AP18" s="1"/>
  <c r="H23"/>
  <c r="T23" s="1"/>
  <c r="H22"/>
  <c r="T22" s="1"/>
  <c r="B18"/>
  <c r="AP16" i="189"/>
  <c r="AP18" s="1"/>
  <c r="H23"/>
  <c r="T23" s="1"/>
  <c r="H22"/>
  <c r="T22" s="1"/>
  <c r="AP16" i="188"/>
  <c r="AP18" s="1"/>
  <c r="H23"/>
  <c r="T23" s="1"/>
  <c r="H22"/>
  <c r="T22" s="1"/>
  <c r="AP16" i="187"/>
  <c r="AP18" s="1"/>
  <c r="H22"/>
  <c r="T22" s="1"/>
  <c r="H23"/>
  <c r="T23" s="1"/>
  <c r="AP16" i="186"/>
  <c r="AP18" s="1"/>
  <c r="H23"/>
  <c r="T23" s="1"/>
  <c r="H22"/>
  <c r="T22" s="1"/>
  <c r="H23" i="185"/>
  <c r="T23" s="1"/>
  <c r="AP16"/>
  <c r="AP18" s="1"/>
  <c r="H22"/>
  <c r="T22" s="1"/>
  <c r="H23" i="184"/>
  <c r="T23" s="1"/>
  <c r="AP16"/>
  <c r="AP18" s="1"/>
  <c r="H22"/>
  <c r="T22" s="1"/>
  <c r="AP16" i="183"/>
  <c r="AP18" s="1"/>
  <c r="H23"/>
  <c r="T23" s="1"/>
  <c r="H22"/>
  <c r="T22" s="1"/>
  <c r="AP16" i="182"/>
  <c r="AP18" s="1"/>
  <c r="H23"/>
  <c r="T23" s="1"/>
  <c r="H22"/>
  <c r="T22" s="1"/>
  <c r="AP16" i="181"/>
  <c r="AP18" s="1"/>
  <c r="H23"/>
  <c r="T23" s="1"/>
  <c r="H22"/>
  <c r="T22" s="1"/>
  <c r="AP16" i="180"/>
  <c r="AP18" s="1"/>
  <c r="H23"/>
  <c r="T23" s="1"/>
  <c r="H22"/>
  <c r="T22" s="1"/>
  <c r="AP16" i="179"/>
  <c r="AP18" s="1"/>
  <c r="H23"/>
  <c r="T23" s="1"/>
  <c r="H22"/>
  <c r="T22" s="1"/>
  <c r="AP16" i="178"/>
  <c r="AP18" s="1"/>
  <c r="H23"/>
  <c r="T23" s="1"/>
  <c r="H22"/>
  <c r="T22" s="1"/>
  <c r="AP16" i="177"/>
  <c r="AP18" s="1"/>
  <c r="H23"/>
  <c r="T23" s="1"/>
  <c r="H22"/>
  <c r="T22" s="1"/>
  <c r="H23" i="176"/>
  <c r="T23" s="1"/>
  <c r="AP16"/>
  <c r="AP18" s="1"/>
  <c r="H22"/>
  <c r="T22" s="1"/>
  <c r="H23" i="175"/>
  <c r="T23" s="1"/>
  <c r="AP16"/>
  <c r="AP18" s="1"/>
  <c r="H22"/>
  <c r="T22" s="1"/>
  <c r="AP16" i="174"/>
  <c r="AP18" s="1"/>
  <c r="H23"/>
  <c r="T23" s="1"/>
  <c r="H22"/>
  <c r="T22" s="1"/>
  <c r="AP16" i="173"/>
  <c r="AP18" s="1"/>
  <c r="H23"/>
  <c r="T23" s="1"/>
  <c r="H22"/>
  <c r="T22" s="1"/>
  <c r="AP16" i="172"/>
  <c r="AP18" s="1"/>
  <c r="H23"/>
  <c r="T23" s="1"/>
  <c r="H23" i="171"/>
  <c r="T23" s="1"/>
  <c r="H22"/>
  <c r="T22" s="1"/>
  <c r="AP16"/>
  <c r="AP18" s="1"/>
  <c r="H23" i="170"/>
  <c r="T23" s="1"/>
  <c r="AP16"/>
  <c r="AP18" s="1"/>
  <c r="H22"/>
  <c r="T22" s="1"/>
  <c r="T22" i="169"/>
  <c r="AP16"/>
  <c r="AC18"/>
  <c r="H23"/>
  <c r="T23" s="1"/>
  <c r="AP14"/>
  <c r="AP12"/>
  <c r="AP11"/>
  <c r="AP10"/>
  <c r="AP9"/>
  <c r="AP8"/>
  <c r="F20" i="168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4"/>
  <c r="AP13"/>
  <c r="AP12"/>
  <c r="AP11"/>
  <c r="AP10"/>
  <c r="AP9"/>
  <c r="AP8"/>
  <c r="F20" i="16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F20" i="16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AO16" i="165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F19" s="1"/>
  <c r="G16"/>
  <c r="F16"/>
  <c r="E16"/>
  <c r="D16"/>
  <c r="C16"/>
  <c r="F20" s="1"/>
  <c r="B16"/>
  <c r="AP15"/>
  <c r="AP14"/>
  <c r="AP13"/>
  <c r="AP12"/>
  <c r="AP11"/>
  <c r="AP10"/>
  <c r="AP9"/>
  <c r="AP8"/>
  <c r="AP16" s="1"/>
  <c r="F20" i="164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F20" i="163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62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F20" i="161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60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F20" i="159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F20" i="158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5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4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B16"/>
  <c r="AP15"/>
  <c r="AP14"/>
  <c r="AP13"/>
  <c r="AP12"/>
  <c r="AP11"/>
  <c r="AP10"/>
  <c r="AP9"/>
  <c r="AP8"/>
  <c r="AP16" s="1"/>
  <c r="F20" i="153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2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F20" i="151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P16" s="1"/>
  <c r="AO16" i="150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AO16" i="149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P15"/>
  <c r="AP14"/>
  <c r="AP13"/>
  <c r="AP12"/>
  <c r="AP11"/>
  <c r="AP10"/>
  <c r="AP9"/>
  <c r="AP8"/>
  <c r="F20" i="148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F19" s="1"/>
  <c r="AP15"/>
  <c r="AP14"/>
  <c r="AP13"/>
  <c r="AP12"/>
  <c r="AP11"/>
  <c r="AP10"/>
  <c r="AP9"/>
  <c r="AP8"/>
  <c r="AO16" i="147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F20" s="1"/>
  <c r="B16"/>
  <c r="F19" s="1"/>
  <c r="AP15"/>
  <c r="AP14"/>
  <c r="AP13"/>
  <c r="AP12"/>
  <c r="AP11"/>
  <c r="AP10"/>
  <c r="AP9"/>
  <c r="AP8"/>
  <c r="AP16" s="1"/>
  <c r="AO16" i="14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F20" s="1"/>
  <c r="B16"/>
  <c r="AP15"/>
  <c r="AP14"/>
  <c r="AP13"/>
  <c r="AP12"/>
  <c r="AP11"/>
  <c r="AP10"/>
  <c r="AP16" s="1"/>
  <c r="AP9"/>
  <c r="AP8"/>
  <c r="AO16" i="145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F19" s="1"/>
  <c r="G16"/>
  <c r="F16"/>
  <c r="E16"/>
  <c r="D16"/>
  <c r="C16"/>
  <c r="F20" s="1"/>
  <c r="B16"/>
  <c r="AP15"/>
  <c r="AP14"/>
  <c r="AP13"/>
  <c r="AP12"/>
  <c r="AP11"/>
  <c r="AP10"/>
  <c r="AP9"/>
  <c r="AP8"/>
  <c r="AP16"/>
  <c r="AO16" i="144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/>
  <c r="C16"/>
  <c r="F20" s="1"/>
  <c r="B16"/>
  <c r="AP15"/>
  <c r="AP14"/>
  <c r="AP13"/>
  <c r="AP12"/>
  <c r="AP11"/>
  <c r="AP10"/>
  <c r="AP9"/>
  <c r="AP8"/>
  <c r="AP16" s="1"/>
  <c r="AO16" i="143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F19" s="1"/>
  <c r="E16"/>
  <c r="D16"/>
  <c r="C16"/>
  <c r="F20" s="1"/>
  <c r="B16"/>
  <c r="AP15"/>
  <c r="AP14"/>
  <c r="AP13"/>
  <c r="AP12"/>
  <c r="AP11"/>
  <c r="AP10"/>
  <c r="AP9"/>
  <c r="AP16" s="1"/>
  <c r="AP8"/>
  <c r="AO16" i="142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F20" s="1"/>
  <c r="D16"/>
  <c r="C16"/>
  <c r="B16"/>
  <c r="AP15"/>
  <c r="AP14"/>
  <c r="AP13"/>
  <c r="AP12"/>
  <c r="AP11"/>
  <c r="AP10"/>
  <c r="AP9"/>
  <c r="AP8"/>
  <c r="AP16" s="1"/>
  <c r="AO16" i="141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F20" s="1"/>
  <c r="B16"/>
  <c r="F19" s="1"/>
  <c r="AP15"/>
  <c r="AP14"/>
  <c r="AP13"/>
  <c r="AP12"/>
  <c r="AP11"/>
  <c r="AP10"/>
  <c r="AP9"/>
  <c r="AP8"/>
  <c r="AP16" s="1"/>
  <c r="AO16" i="140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F19" s="1"/>
  <c r="C16"/>
  <c r="F20" s="1"/>
  <c r="B16"/>
  <c r="AP15"/>
  <c r="AP14"/>
  <c r="AP13"/>
  <c r="AP12"/>
  <c r="AP11"/>
  <c r="AP10"/>
  <c r="AP9"/>
  <c r="AP16" s="1"/>
  <c r="AP8"/>
  <c r="AO16" i="139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F20" s="1"/>
  <c r="D16"/>
  <c r="C16"/>
  <c r="B16"/>
  <c r="F19" s="1"/>
  <c r="AP15"/>
  <c r="AP14"/>
  <c r="AP13"/>
  <c r="AP12"/>
  <c r="AP16" s="1"/>
  <c r="AP11"/>
  <c r="AP10"/>
  <c r="AP9"/>
  <c r="AP8"/>
  <c r="AO16" i="138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F20" s="1"/>
  <c r="B16"/>
  <c r="F19" s="1"/>
  <c r="AP15"/>
  <c r="AP14"/>
  <c r="AP13"/>
  <c r="AP12"/>
  <c r="AP11"/>
  <c r="AP10"/>
  <c r="AP9"/>
  <c r="AP8"/>
  <c r="AP16" s="1"/>
  <c r="AO16" i="137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F20" s="1"/>
  <c r="B16"/>
  <c r="F19" s="1"/>
  <c r="AP15"/>
  <c r="AP14"/>
  <c r="AP13"/>
  <c r="AP12"/>
  <c r="AP11"/>
  <c r="AP10"/>
  <c r="AP9"/>
  <c r="AP8"/>
  <c r="AP16" s="1"/>
  <c r="O16" i="13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K16"/>
  <c r="J16"/>
  <c r="M16"/>
  <c r="L16"/>
  <c r="N16"/>
  <c r="I16"/>
  <c r="H16"/>
  <c r="G16"/>
  <c r="F16"/>
  <c r="E16"/>
  <c r="D16"/>
  <c r="F19" s="1"/>
  <c r="C16"/>
  <c r="F20" s="1"/>
  <c r="B16"/>
  <c r="AP15"/>
  <c r="AP14"/>
  <c r="AP13"/>
  <c r="AP12"/>
  <c r="AP11"/>
  <c r="AP10"/>
  <c r="AP16" s="1"/>
  <c r="AP9"/>
  <c r="AP8"/>
  <c r="AM16" i="135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F20" s="1"/>
  <c r="D16"/>
  <c r="C16"/>
  <c r="B16"/>
  <c r="F19"/>
  <c r="AN15"/>
  <c r="AN14"/>
  <c r="AN13"/>
  <c r="AN12"/>
  <c r="AN11"/>
  <c r="AN10"/>
  <c r="AN9"/>
  <c r="AN8"/>
  <c r="AN16" s="1"/>
  <c r="AM16" i="134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9"/>
  <c r="AN16" s="1"/>
  <c r="AN8"/>
  <c r="AM16" i="133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AN15"/>
  <c r="AN14"/>
  <c r="AN13"/>
  <c r="AN12"/>
  <c r="AN11"/>
  <c r="AN10"/>
  <c r="AN9"/>
  <c r="AN8"/>
  <c r="AN16" s="1"/>
  <c r="AM16" i="132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6" s="1"/>
  <c r="AN11"/>
  <c r="AN10"/>
  <c r="AN9"/>
  <c r="AN8"/>
  <c r="AM16" i="131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F19" s="1"/>
  <c r="E16"/>
  <c r="D16"/>
  <c r="C16"/>
  <c r="F20" s="1"/>
  <c r="B16"/>
  <c r="AN15"/>
  <c r="AN14"/>
  <c r="AN13"/>
  <c r="AN12"/>
  <c r="AN11"/>
  <c r="AN10"/>
  <c r="AN9"/>
  <c r="AN8"/>
  <c r="AN16" s="1"/>
  <c r="AM16" i="130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6"/>
  <c r="AN12"/>
  <c r="AN11"/>
  <c r="AN10"/>
  <c r="AN9"/>
  <c r="AN8"/>
  <c r="AN11" i="129"/>
  <c r="AN11" i="128"/>
  <c r="AN16"/>
  <c r="AN11" i="127"/>
  <c r="AN11" i="126"/>
  <c r="AN11" i="125"/>
  <c r="AN11" i="124"/>
  <c r="AN11" i="123"/>
  <c r="AN16" s="1"/>
  <c r="AM16" i="129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F20" s="1"/>
  <c r="D16"/>
  <c r="F19" s="1"/>
  <c r="C16"/>
  <c r="B16"/>
  <c r="AN15"/>
  <c r="AN14"/>
  <c r="AN13"/>
  <c r="AN12"/>
  <c r="AN10"/>
  <c r="AN16" s="1"/>
  <c r="AN9"/>
  <c r="AN8"/>
  <c r="AM16" i="128"/>
  <c r="AK16"/>
  <c r="AI16"/>
  <c r="AH16"/>
  <c r="AG16"/>
  <c r="AF16"/>
  <c r="AE16"/>
  <c r="AC16"/>
  <c r="AA16"/>
  <c r="Z16"/>
  <c r="Y16"/>
  <c r="W16"/>
  <c r="U16"/>
  <c r="Q16"/>
  <c r="O16"/>
  <c r="M16"/>
  <c r="K16"/>
  <c r="I16"/>
  <c r="H16"/>
  <c r="G16"/>
  <c r="F16"/>
  <c r="E16"/>
  <c r="D16"/>
  <c r="C16"/>
  <c r="F20" s="1"/>
  <c r="B16"/>
  <c r="F19" s="1"/>
  <c r="AN15"/>
  <c r="AN13"/>
  <c r="AN12"/>
  <c r="AN10"/>
  <c r="AN9"/>
  <c r="AN8"/>
  <c r="AM16" i="127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0"/>
  <c r="AN9"/>
  <c r="AN8"/>
  <c r="AN16" s="1"/>
  <c r="AM16" i="126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2"/>
  <c r="AN10"/>
  <c r="AN9"/>
  <c r="AN8"/>
  <c r="AN16" s="1"/>
  <c r="AM16" i="125"/>
  <c r="AK16"/>
  <c r="AI16"/>
  <c r="AH16"/>
  <c r="AG16"/>
  <c r="AF16"/>
  <c r="AE16"/>
  <c r="AC16"/>
  <c r="AA16"/>
  <c r="Z16"/>
  <c r="Y16"/>
  <c r="W16"/>
  <c r="F20" s="1"/>
  <c r="U16"/>
  <c r="S16"/>
  <c r="Q16"/>
  <c r="O16"/>
  <c r="M16"/>
  <c r="K16"/>
  <c r="I16"/>
  <c r="H16"/>
  <c r="G16"/>
  <c r="F16"/>
  <c r="E16"/>
  <c r="D16"/>
  <c r="C16"/>
  <c r="B16"/>
  <c r="F19" s="1"/>
  <c r="AN15"/>
  <c r="AN14"/>
  <c r="AN13"/>
  <c r="AN12"/>
  <c r="AN10"/>
  <c r="AN9"/>
  <c r="AN8"/>
  <c r="AN16" s="1"/>
  <c r="AM16" i="124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F20"/>
  <c r="D16"/>
  <c r="C16"/>
  <c r="B16"/>
  <c r="F19" s="1"/>
  <c r="AN15"/>
  <c r="AN14"/>
  <c r="AN13"/>
  <c r="AN12"/>
  <c r="AN10"/>
  <c r="AN9"/>
  <c r="AN8"/>
  <c r="AN16" s="1"/>
  <c r="AM16" i="123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2"/>
  <c r="AN10"/>
  <c r="AN9"/>
  <c r="AN8"/>
  <c r="AM16" i="122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20" s="1"/>
  <c r="F16"/>
  <c r="E16"/>
  <c r="D16"/>
  <c r="C16"/>
  <c r="B16"/>
  <c r="F19"/>
  <c r="AN15"/>
  <c r="AN14"/>
  <c r="AN13"/>
  <c r="AN12"/>
  <c r="AN11"/>
  <c r="AN10"/>
  <c r="AN9"/>
  <c r="AN8"/>
  <c r="AN16" s="1"/>
  <c r="AM16" i="121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6"/>
  <c r="AN12"/>
  <c r="AN11"/>
  <c r="AN10"/>
  <c r="AN9"/>
  <c r="AN8"/>
  <c r="AM16" i="120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AN15"/>
  <c r="AN14"/>
  <c r="AN13"/>
  <c r="AN12"/>
  <c r="AN11"/>
  <c r="AN10"/>
  <c r="AN9"/>
  <c r="AN8"/>
  <c r="AN16" s="1"/>
  <c r="AM16" i="119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2"/>
  <c r="AN11"/>
  <c r="AN10"/>
  <c r="AN9"/>
  <c r="AN16" s="1"/>
  <c r="AN8"/>
  <c r="AM16" i="118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20" s="1"/>
  <c r="F16"/>
  <c r="F19" s="1"/>
  <c r="E16"/>
  <c r="D16"/>
  <c r="C16"/>
  <c r="B16"/>
  <c r="AN15"/>
  <c r="AN14"/>
  <c r="AN13"/>
  <c r="AN12"/>
  <c r="AN11"/>
  <c r="AN10"/>
  <c r="AN9"/>
  <c r="AN8"/>
  <c r="AN16" s="1"/>
  <c r="AM16" i="117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16" s="1"/>
  <c r="AN9"/>
  <c r="AN8"/>
  <c r="AM16" i="116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F19" s="1"/>
  <c r="G16"/>
  <c r="F16"/>
  <c r="E16"/>
  <c r="D16"/>
  <c r="C16"/>
  <c r="F20" s="1"/>
  <c r="B16"/>
  <c r="AN15"/>
  <c r="AN14"/>
  <c r="AN13"/>
  <c r="AN12"/>
  <c r="AN11"/>
  <c r="AN10"/>
  <c r="AN9"/>
  <c r="AN8"/>
  <c r="AN16" s="1"/>
  <c r="AM16" i="115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2"/>
  <c r="AN11"/>
  <c r="AN16" s="1"/>
  <c r="AN10"/>
  <c r="AN9"/>
  <c r="AN8"/>
  <c r="AM16" i="114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F19" s="1"/>
  <c r="E16"/>
  <c r="D16"/>
  <c r="C16"/>
  <c r="F20" s="1"/>
  <c r="B16"/>
  <c r="AN15"/>
  <c r="AN14"/>
  <c r="AN13"/>
  <c r="AN12"/>
  <c r="AN11"/>
  <c r="AN10"/>
  <c r="AN9"/>
  <c r="AN8"/>
  <c r="AN16" s="1"/>
  <c r="AM16" i="113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AN15"/>
  <c r="AN14"/>
  <c r="AN13"/>
  <c r="AN12"/>
  <c r="AN11"/>
  <c r="AN10"/>
  <c r="AN16" s="1"/>
  <c r="AN9"/>
  <c r="AN8"/>
  <c r="AM16" i="112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20" s="1"/>
  <c r="F16"/>
  <c r="E16"/>
  <c r="D16"/>
  <c r="C16"/>
  <c r="B16"/>
  <c r="F19" s="1"/>
  <c r="AN15"/>
  <c r="AN14"/>
  <c r="AN13"/>
  <c r="AN12"/>
  <c r="AN11"/>
  <c r="AN10"/>
  <c r="AN9"/>
  <c r="AN8"/>
  <c r="AN16" s="1"/>
  <c r="AM16" i="111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16" s="1"/>
  <c r="AN9"/>
  <c r="AN8"/>
  <c r="AM16" i="110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20" s="1"/>
  <c r="F16"/>
  <c r="F19" s="1"/>
  <c r="E16"/>
  <c r="D16"/>
  <c r="C16"/>
  <c r="B16"/>
  <c r="AN15"/>
  <c r="AN14"/>
  <c r="AN13"/>
  <c r="AN12"/>
  <c r="AN11"/>
  <c r="AN10"/>
  <c r="AN9"/>
  <c r="AN8"/>
  <c r="AN16"/>
  <c r="AM16" i="109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9"/>
  <c r="AN8"/>
  <c r="AN16" s="1"/>
  <c r="AM16" i="108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F19"/>
  <c r="G16"/>
  <c r="F16"/>
  <c r="E16"/>
  <c r="D16"/>
  <c r="C16"/>
  <c r="F20" s="1"/>
  <c r="B16"/>
  <c r="AN15"/>
  <c r="AN14"/>
  <c r="AN13"/>
  <c r="AN12"/>
  <c r="AN11"/>
  <c r="AN10"/>
  <c r="AN9"/>
  <c r="AN8"/>
  <c r="AN16" s="1"/>
  <c r="AM16" i="107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6" s="1"/>
  <c r="AN10"/>
  <c r="AN9"/>
  <c r="AN8"/>
  <c r="AM16" i="106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20" s="1"/>
  <c r="F16"/>
  <c r="F19" s="1"/>
  <c r="E16"/>
  <c r="D16"/>
  <c r="C16"/>
  <c r="B16"/>
  <c r="AN15"/>
  <c r="AN14"/>
  <c r="AN13"/>
  <c r="AN12"/>
  <c r="AN11"/>
  <c r="AN10"/>
  <c r="AN9"/>
  <c r="AN8"/>
  <c r="AN16" s="1"/>
  <c r="AM16" i="105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9"/>
  <c r="AN8"/>
  <c r="AM16" i="104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F20" s="1"/>
  <c r="H16"/>
  <c r="G16"/>
  <c r="F16"/>
  <c r="E16"/>
  <c r="D16"/>
  <c r="C16"/>
  <c r="B16"/>
  <c r="F19" s="1"/>
  <c r="AN15"/>
  <c r="AN14"/>
  <c r="AN13"/>
  <c r="AN12"/>
  <c r="AN11"/>
  <c r="AN10"/>
  <c r="AN9"/>
  <c r="AN8"/>
  <c r="AN16" s="1"/>
  <c r="AM16" i="103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2"/>
  <c r="AN11"/>
  <c r="AN10"/>
  <c r="AN9"/>
  <c r="AN8"/>
  <c r="AN16" s="1"/>
  <c r="AM16" i="102"/>
  <c r="AK16"/>
  <c r="AI16"/>
  <c r="AH16"/>
  <c r="AG16"/>
  <c r="AF16"/>
  <c r="AE16"/>
  <c r="AC16"/>
  <c r="AA16"/>
  <c r="Z16"/>
  <c r="Y16"/>
  <c r="W16"/>
  <c r="U16"/>
  <c r="S16"/>
  <c r="Q16"/>
  <c r="O16"/>
  <c r="M16"/>
  <c r="K16"/>
  <c r="F20"/>
  <c r="I16"/>
  <c r="H16"/>
  <c r="G16"/>
  <c r="F16"/>
  <c r="E16"/>
  <c r="D16"/>
  <c r="C16"/>
  <c r="B16"/>
  <c r="F19" s="1"/>
  <c r="AN15"/>
  <c r="AN14"/>
  <c r="AN13"/>
  <c r="AN12"/>
  <c r="AN11"/>
  <c r="AN10"/>
  <c r="AN9"/>
  <c r="AN8"/>
  <c r="AN16" s="1"/>
  <c r="AM16" i="101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F19" s="1"/>
  <c r="E16"/>
  <c r="D16"/>
  <c r="C16"/>
  <c r="F20" s="1"/>
  <c r="B16"/>
  <c r="AN15"/>
  <c r="AN14"/>
  <c r="AN13"/>
  <c r="AN12"/>
  <c r="AN11"/>
  <c r="AN10"/>
  <c r="AN9"/>
  <c r="AN8"/>
  <c r="AN16" s="1"/>
  <c r="AM16" i="100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9"/>
  <c r="AN8"/>
  <c r="AN16" s="1"/>
  <c r="AM16" i="99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F19" s="1"/>
  <c r="E16"/>
  <c r="F20" s="1"/>
  <c r="D16"/>
  <c r="C16"/>
  <c r="B16"/>
  <c r="AN15"/>
  <c r="AN14"/>
  <c r="AN13"/>
  <c r="AN12"/>
  <c r="AN11"/>
  <c r="AN10"/>
  <c r="AN16" s="1"/>
  <c r="AN9"/>
  <c r="AN8"/>
  <c r="AM16" i="98"/>
  <c r="AK16"/>
  <c r="AI16"/>
  <c r="AH16"/>
  <c r="AG16"/>
  <c r="AF16"/>
  <c r="AE16"/>
  <c r="AC16"/>
  <c r="AA16"/>
  <c r="Z16"/>
  <c r="Y16"/>
  <c r="W16"/>
  <c r="U16"/>
  <c r="S16"/>
  <c r="Q16"/>
  <c r="O16"/>
  <c r="M16"/>
  <c r="K16"/>
  <c r="F20"/>
  <c r="I16"/>
  <c r="H16"/>
  <c r="G16"/>
  <c r="F16"/>
  <c r="E16"/>
  <c r="D16"/>
  <c r="C16"/>
  <c r="B16"/>
  <c r="F19" s="1"/>
  <c r="AN15"/>
  <c r="AN14"/>
  <c r="AN13"/>
  <c r="AN12"/>
  <c r="AN11"/>
  <c r="AN10"/>
  <c r="AN16"/>
  <c r="AN9"/>
  <c r="AN8"/>
  <c r="AM16" i="97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F19" s="1"/>
  <c r="C16"/>
  <c r="F20" s="1"/>
  <c r="B16"/>
  <c r="AN15"/>
  <c r="AN14"/>
  <c r="AN13"/>
  <c r="AN16" s="1"/>
  <c r="AN12"/>
  <c r="AN11"/>
  <c r="AN10"/>
  <c r="AN9"/>
  <c r="AN8"/>
  <c r="AM16" i="96"/>
  <c r="AK16"/>
  <c r="AI16"/>
  <c r="AH16"/>
  <c r="AG16"/>
  <c r="AF16"/>
  <c r="AE16"/>
  <c r="AC16"/>
  <c r="AA16"/>
  <c r="Z16"/>
  <c r="Y16"/>
  <c r="W16"/>
  <c r="U16"/>
  <c r="S16"/>
  <c r="Q16"/>
  <c r="O16"/>
  <c r="M16"/>
  <c r="K16"/>
  <c r="I16"/>
  <c r="H16"/>
  <c r="G16"/>
  <c r="F16"/>
  <c r="E16"/>
  <c r="D16"/>
  <c r="C16"/>
  <c r="F20" s="1"/>
  <c r="B16"/>
  <c r="F19" s="1"/>
  <c r="AN15"/>
  <c r="AN14"/>
  <c r="AN13"/>
  <c r="AN12"/>
  <c r="AN11"/>
  <c r="AN10"/>
  <c r="AN9"/>
  <c r="AN8"/>
  <c r="AN16" s="1"/>
  <c r="AN15" i="95"/>
  <c r="C16"/>
  <c r="D16"/>
  <c r="E16"/>
  <c r="F20" s="1"/>
  <c r="F16"/>
  <c r="G16"/>
  <c r="H16"/>
  <c r="I16"/>
  <c r="K16"/>
  <c r="M16"/>
  <c r="O16"/>
  <c r="Q16"/>
  <c r="S16"/>
  <c r="U16"/>
  <c r="W16"/>
  <c r="Y16"/>
  <c r="Z16"/>
  <c r="AA16"/>
  <c r="AC16"/>
  <c r="AE16"/>
  <c r="AF16"/>
  <c r="AG16"/>
  <c r="AH16"/>
  <c r="AI16"/>
  <c r="AK16"/>
  <c r="AM16"/>
  <c r="B16"/>
  <c r="F19" s="1"/>
  <c r="AN9"/>
  <c r="AN10"/>
  <c r="AN11"/>
  <c r="AN12"/>
  <c r="AN13"/>
  <c r="AN14"/>
  <c r="AN8"/>
  <c r="AN16" s="1"/>
  <c r="AI15" i="93"/>
  <c r="AK15"/>
  <c r="AG15"/>
  <c r="AF15"/>
  <c r="AE15"/>
  <c r="AC15"/>
  <c r="AA15"/>
  <c r="Z15"/>
  <c r="Y15"/>
  <c r="W15"/>
  <c r="U15"/>
  <c r="S15"/>
  <c r="Q15"/>
  <c r="O15"/>
  <c r="M15"/>
  <c r="K15"/>
  <c r="I15"/>
  <c r="H15"/>
  <c r="G15"/>
  <c r="F19" s="1"/>
  <c r="F15"/>
  <c r="E15"/>
  <c r="D15"/>
  <c r="C15"/>
  <c r="B15"/>
  <c r="F18" s="1"/>
  <c r="AL14"/>
  <c r="AL13"/>
  <c r="AL12"/>
  <c r="AL11"/>
  <c r="AL10"/>
  <c r="AL9"/>
  <c r="AL8"/>
  <c r="AI15" i="92"/>
  <c r="AG15"/>
  <c r="AF15"/>
  <c r="AE15"/>
  <c r="AC15"/>
  <c r="AA15"/>
  <c r="Z15"/>
  <c r="Y15"/>
  <c r="W15"/>
  <c r="U15"/>
  <c r="S15"/>
  <c r="Q15"/>
  <c r="O15"/>
  <c r="M15"/>
  <c r="K15"/>
  <c r="I15"/>
  <c r="F19" s="1"/>
  <c r="H15"/>
  <c r="G15"/>
  <c r="F15"/>
  <c r="E15"/>
  <c r="D15"/>
  <c r="C15"/>
  <c r="B15"/>
  <c r="F18" s="1"/>
  <c r="AJ14"/>
  <c r="AJ13"/>
  <c r="AJ12"/>
  <c r="AJ11"/>
  <c r="AJ10"/>
  <c r="AJ9"/>
  <c r="AJ8"/>
  <c r="AJ15" s="1"/>
  <c r="AI15" i="91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90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89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88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87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F18" s="1"/>
  <c r="C15"/>
  <c r="F19" s="1"/>
  <c r="B15"/>
  <c r="AJ14"/>
  <c r="AJ13"/>
  <c r="AJ12"/>
  <c r="AJ15" s="1"/>
  <c r="AJ11"/>
  <c r="AJ10"/>
  <c r="AJ9"/>
  <c r="AJ8"/>
  <c r="AI15" i="86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D15"/>
  <c r="F18" s="1"/>
  <c r="C15"/>
  <c r="F19" s="1"/>
  <c r="B15"/>
  <c r="AJ14"/>
  <c r="AJ13"/>
  <c r="AJ12"/>
  <c r="AJ11"/>
  <c r="AJ10"/>
  <c r="AJ15" s="1"/>
  <c r="AJ9"/>
  <c r="AJ8"/>
  <c r="AI15" i="85"/>
  <c r="F19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F18" s="1"/>
  <c r="E15"/>
  <c r="D15"/>
  <c r="C15"/>
  <c r="B15"/>
  <c r="AJ14"/>
  <c r="AJ13"/>
  <c r="AJ15" s="1"/>
  <c r="AJ12"/>
  <c r="AJ11"/>
  <c r="AJ10"/>
  <c r="AJ9"/>
  <c r="AJ8"/>
  <c r="AI15" i="84"/>
  <c r="AG15"/>
  <c r="AF15"/>
  <c r="AE15"/>
  <c r="AC15"/>
  <c r="AA15"/>
  <c r="Z15"/>
  <c r="Y15"/>
  <c r="W15"/>
  <c r="U15"/>
  <c r="S15"/>
  <c r="Q15"/>
  <c r="O15"/>
  <c r="M15"/>
  <c r="K15"/>
  <c r="I15"/>
  <c r="H15"/>
  <c r="F18" s="1"/>
  <c r="G15"/>
  <c r="F15"/>
  <c r="E15"/>
  <c r="D15"/>
  <c r="C15"/>
  <c r="F19" s="1"/>
  <c r="B15"/>
  <c r="AJ14"/>
  <c r="AJ13"/>
  <c r="AJ15" s="1"/>
  <c r="AJ12"/>
  <c r="AJ11"/>
  <c r="AJ10"/>
  <c r="AJ9"/>
  <c r="AJ8"/>
  <c r="AI15" i="83"/>
  <c r="AG15"/>
  <c r="AF15"/>
  <c r="AE15"/>
  <c r="AC15"/>
  <c r="AA15"/>
  <c r="Z15"/>
  <c r="Y15"/>
  <c r="W15"/>
  <c r="U15"/>
  <c r="S15"/>
  <c r="Q15"/>
  <c r="O15"/>
  <c r="M15"/>
  <c r="K15"/>
  <c r="I15"/>
  <c r="H15"/>
  <c r="G15"/>
  <c r="F15"/>
  <c r="E15"/>
  <c r="F19" s="1"/>
  <c r="D15"/>
  <c r="C15"/>
  <c r="B15"/>
  <c r="F18"/>
  <c r="AJ14"/>
  <c r="AJ13"/>
  <c r="AJ12"/>
  <c r="AJ11"/>
  <c r="AJ10"/>
  <c r="AJ9"/>
  <c r="AJ8"/>
  <c r="AJ15"/>
  <c r="AI15" i="82"/>
  <c r="AG15"/>
  <c r="AF15"/>
  <c r="AE15"/>
  <c r="AC15"/>
  <c r="AA15"/>
  <c r="Z15"/>
  <c r="Y15"/>
  <c r="W15"/>
  <c r="U15"/>
  <c r="S15"/>
  <c r="Q15"/>
  <c r="O15"/>
  <c r="M15"/>
  <c r="K15"/>
  <c r="F19"/>
  <c r="I15"/>
  <c r="H15"/>
  <c r="G15"/>
  <c r="F15"/>
  <c r="E15"/>
  <c r="D15"/>
  <c r="C15"/>
  <c r="B15"/>
  <c r="F18" s="1"/>
  <c r="AJ14"/>
  <c r="AJ13"/>
  <c r="AJ12"/>
  <c r="AJ11"/>
  <c r="AJ10"/>
  <c r="AJ9"/>
  <c r="AJ8"/>
  <c r="AJ15" s="1"/>
  <c r="AF15" i="81"/>
  <c r="AI15"/>
  <c r="AG15"/>
  <c r="AE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80"/>
  <c r="AG15"/>
  <c r="AE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79"/>
  <c r="AG15"/>
  <c r="AE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E15" i="78"/>
  <c r="AI15"/>
  <c r="AG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J14"/>
  <c r="AJ13"/>
  <c r="AJ12"/>
  <c r="AJ11"/>
  <c r="AJ10"/>
  <c r="AJ9"/>
  <c r="AJ8"/>
  <c r="AJ15" s="1"/>
  <c r="AI15" i="77"/>
  <c r="AG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F18" s="1"/>
  <c r="C15"/>
  <c r="F19" s="1"/>
  <c r="B15"/>
  <c r="AJ14"/>
  <c r="AJ13"/>
  <c r="AJ12"/>
  <c r="AJ11"/>
  <c r="AJ10"/>
  <c r="AJ9"/>
  <c r="AJ8"/>
  <c r="AJ15" s="1"/>
  <c r="AI15" i="76"/>
  <c r="AJ14"/>
  <c r="AJ13"/>
  <c r="AJ12"/>
  <c r="AJ11"/>
  <c r="AJ10"/>
  <c r="AJ9"/>
  <c r="AJ8"/>
  <c r="AJ15" s="1"/>
  <c r="AG1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F19" s="1"/>
  <c r="B15"/>
  <c r="F18" s="1"/>
  <c r="AG15" i="7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5" s="1"/>
  <c r="AH11"/>
  <c r="AH10"/>
  <c r="AH9"/>
  <c r="AH8"/>
  <c r="AG15" i="74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8"/>
  <c r="AH15" s="1"/>
  <c r="AG15" i="73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15"/>
  <c r="AH8"/>
  <c r="AG15" i="72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15" s="1"/>
  <c r="AH8"/>
  <c r="AG15" i="66"/>
  <c r="AF15"/>
  <c r="AF15" i="65"/>
  <c r="AF15" i="57"/>
  <c r="AG15" i="71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8"/>
  <c r="AH15" s="1"/>
  <c r="AG15" i="70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15" s="1"/>
  <c r="AH9"/>
  <c r="AH8"/>
  <c r="AG15" i="69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8"/>
  <c r="AH15" s="1"/>
  <c r="AG15" i="68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15" s="1"/>
  <c r="AH9"/>
  <c r="AH8"/>
  <c r="AG15" i="67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9"/>
  <c r="AH8"/>
  <c r="AH15" s="1"/>
  <c r="AH14" i="65"/>
  <c r="AH8"/>
  <c r="AH15" s="1"/>
  <c r="AC15" i="66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4"/>
  <c r="AH13"/>
  <c r="AH12"/>
  <c r="AH11"/>
  <c r="AH10"/>
  <c r="AH15"/>
  <c r="AH9"/>
  <c r="AH8"/>
  <c r="AG15" i="65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H13"/>
  <c r="AH12"/>
  <c r="AH11"/>
  <c r="AH10"/>
  <c r="AH9"/>
  <c r="AG15" i="57"/>
  <c r="AH9"/>
  <c r="AH10"/>
  <c r="AH15"/>
  <c r="AH11"/>
  <c r="AH12"/>
  <c r="AH13"/>
  <c r="AH14"/>
  <c r="AH8"/>
  <c r="AC1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E15" i="56"/>
  <c r="AD15"/>
  <c r="AC15"/>
  <c r="AF9"/>
  <c r="AF10"/>
  <c r="AF11"/>
  <c r="AF12"/>
  <c r="AF15" s="1"/>
  <c r="AF13"/>
  <c r="AF14"/>
  <c r="AF8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C15" i="5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54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5" s="1"/>
  <c r="AD13"/>
  <c r="AD12"/>
  <c r="AD11"/>
  <c r="AD10"/>
  <c r="AD9"/>
  <c r="AD8"/>
  <c r="AC15" i="53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52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51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50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9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8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7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15"/>
  <c r="AD9"/>
  <c r="AD8"/>
  <c r="AC15" i="46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15"/>
  <c r="AD9"/>
  <c r="AD8"/>
  <c r="AC15" i="44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3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15"/>
  <c r="AD9"/>
  <c r="AD8"/>
  <c r="AC15" i="42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15" s="1"/>
  <c r="AD9"/>
  <c r="AD8"/>
  <c r="AC15" i="41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40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5"/>
  <c r="AD13"/>
  <c r="AD12"/>
  <c r="AD11"/>
  <c r="AD10"/>
  <c r="AD9"/>
  <c r="AD8"/>
  <c r="AC15" i="39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B14" i="25"/>
  <c r="AC15" i="38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37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3"/>
  <c r="AD12"/>
  <c r="AD11"/>
  <c r="AD10"/>
  <c r="AD9"/>
  <c r="AD8"/>
  <c r="AD15" s="1"/>
  <c r="AC15" i="35"/>
  <c r="AB15"/>
  <c r="AA15"/>
  <c r="Z15"/>
  <c r="Y15"/>
  <c r="W15"/>
  <c r="U15"/>
  <c r="S15"/>
  <c r="Q15"/>
  <c r="O15"/>
  <c r="M15"/>
  <c r="K15"/>
  <c r="I15"/>
  <c r="H15"/>
  <c r="G15"/>
  <c r="F15"/>
  <c r="E15"/>
  <c r="D15"/>
  <c r="C15"/>
  <c r="B15"/>
  <c r="AD14"/>
  <c r="AD15" s="1"/>
  <c r="AD13"/>
  <c r="AD12"/>
  <c r="AD11"/>
  <c r="AD10"/>
  <c r="AD9"/>
  <c r="AD8"/>
  <c r="AC14" i="34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 s="1"/>
  <c r="AC14" i="32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 s="1"/>
  <c r="AC14" i="31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/>
  <c r="AC14" i="30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 s="1"/>
  <c r="AC14" i="29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 s="1"/>
  <c r="AC14" i="27"/>
  <c r="AB14"/>
  <c r="AA14"/>
  <c r="Z14"/>
  <c r="Y14"/>
  <c r="W14"/>
  <c r="U14"/>
  <c r="S14"/>
  <c r="Q14"/>
  <c r="O14"/>
  <c r="M14"/>
  <c r="K14"/>
  <c r="I14"/>
  <c r="H14"/>
  <c r="G14"/>
  <c r="F14"/>
  <c r="E14"/>
  <c r="D14"/>
  <c r="C14"/>
  <c r="B14"/>
  <c r="AD13"/>
  <c r="AD12"/>
  <c r="AD11"/>
  <c r="AD10"/>
  <c r="AD9"/>
  <c r="AD8"/>
  <c r="AD14" s="1"/>
  <c r="C14" i="25"/>
  <c r="D14"/>
  <c r="E14"/>
  <c r="F14"/>
  <c r="G14"/>
  <c r="H14"/>
  <c r="I14"/>
  <c r="K14"/>
  <c r="M14"/>
  <c r="O14"/>
  <c r="Q14"/>
  <c r="S14"/>
  <c r="U14"/>
  <c r="W14"/>
  <c r="Y14"/>
  <c r="Z14"/>
  <c r="AA14"/>
  <c r="AC14"/>
  <c r="B14"/>
  <c r="AD9"/>
  <c r="AD10"/>
  <c r="AD11"/>
  <c r="AD12"/>
  <c r="AD14" s="1"/>
  <c r="AD13"/>
  <c r="AD8"/>
  <c r="P7" i="22"/>
  <c r="P8"/>
  <c r="P9"/>
  <c r="P10"/>
  <c r="P7" i="21"/>
  <c r="P13" s="1"/>
  <c r="P8"/>
  <c r="P9"/>
  <c r="P10"/>
  <c r="P11"/>
  <c r="B13"/>
  <c r="C13"/>
  <c r="D13"/>
  <c r="E13"/>
  <c r="F13"/>
  <c r="G13"/>
  <c r="H13"/>
  <c r="I13"/>
  <c r="J13"/>
  <c r="K13"/>
  <c r="L13"/>
  <c r="M13"/>
  <c r="N13"/>
  <c r="O13"/>
  <c r="P10" i="20"/>
  <c r="P7"/>
  <c r="P8"/>
  <c r="P9"/>
  <c r="B13"/>
  <c r="C13"/>
  <c r="D13"/>
  <c r="E13"/>
  <c r="F13"/>
  <c r="G13"/>
  <c r="H13"/>
  <c r="I13"/>
  <c r="J13"/>
  <c r="K13"/>
  <c r="L13"/>
  <c r="M13"/>
  <c r="N13"/>
  <c r="O13"/>
  <c r="P7" i="19"/>
  <c r="P8"/>
  <c r="P9"/>
  <c r="P13" s="1"/>
  <c r="P10"/>
  <c r="P11"/>
  <c r="P12"/>
  <c r="B13"/>
  <c r="C13"/>
  <c r="D13"/>
  <c r="E13"/>
  <c r="F13"/>
  <c r="G13"/>
  <c r="H13"/>
  <c r="I13"/>
  <c r="J13"/>
  <c r="K13"/>
  <c r="L13"/>
  <c r="M13"/>
  <c r="N13"/>
  <c r="O13"/>
  <c r="P7" i="18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7" i="17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7" i="16"/>
  <c r="P8"/>
  <c r="P9"/>
  <c r="P10"/>
  <c r="P13" s="1"/>
  <c r="P11"/>
  <c r="P12"/>
  <c r="B13"/>
  <c r="C13"/>
  <c r="D13"/>
  <c r="E13"/>
  <c r="F13"/>
  <c r="G13"/>
  <c r="H13"/>
  <c r="I13"/>
  <c r="J13"/>
  <c r="K13"/>
  <c r="L13"/>
  <c r="M13"/>
  <c r="N13"/>
  <c r="O13"/>
  <c r="P7" i="15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11" i="14"/>
  <c r="P7"/>
  <c r="P13" s="1"/>
  <c r="P8"/>
  <c r="P9"/>
  <c r="P10"/>
  <c r="P12"/>
  <c r="B13"/>
  <c r="C13"/>
  <c r="D13"/>
  <c r="E13"/>
  <c r="F13"/>
  <c r="G13"/>
  <c r="H13"/>
  <c r="I13"/>
  <c r="J13"/>
  <c r="K13"/>
  <c r="L13"/>
  <c r="M13"/>
  <c r="N13"/>
  <c r="O13"/>
  <c r="P7" i="13"/>
  <c r="P8"/>
  <c r="P9"/>
  <c r="P10"/>
  <c r="P11"/>
  <c r="P13" s="1"/>
  <c r="P12"/>
  <c r="B13"/>
  <c r="C13"/>
  <c r="D13"/>
  <c r="E13"/>
  <c r="F13"/>
  <c r="G13"/>
  <c r="H13"/>
  <c r="I13"/>
  <c r="J13"/>
  <c r="K13"/>
  <c r="L13"/>
  <c r="M13"/>
  <c r="N13"/>
  <c r="O13"/>
  <c r="P7" i="12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7" i="11"/>
  <c r="P8"/>
  <c r="P9"/>
  <c r="P13" s="1"/>
  <c r="P10"/>
  <c r="P11"/>
  <c r="P12"/>
  <c r="B13"/>
  <c r="C13"/>
  <c r="D13"/>
  <c r="E13"/>
  <c r="F13"/>
  <c r="G13"/>
  <c r="H13"/>
  <c r="I13"/>
  <c r="J13"/>
  <c r="K13"/>
  <c r="L13"/>
  <c r="M13"/>
  <c r="N13"/>
  <c r="O13"/>
  <c r="P7" i="10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7" i="9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7" i="8"/>
  <c r="P8"/>
  <c r="P9"/>
  <c r="P10"/>
  <c r="P13" s="1"/>
  <c r="P11"/>
  <c r="P12"/>
  <c r="B13"/>
  <c r="C13"/>
  <c r="D13"/>
  <c r="E13"/>
  <c r="F13"/>
  <c r="G13"/>
  <c r="H13"/>
  <c r="I13"/>
  <c r="J13"/>
  <c r="K13"/>
  <c r="L13"/>
  <c r="M13"/>
  <c r="N13"/>
  <c r="O13"/>
  <c r="P7" i="7"/>
  <c r="P13" s="1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21"/>
  <c r="P22"/>
  <c r="P27" s="1"/>
  <c r="P23"/>
  <c r="P24"/>
  <c r="P25"/>
  <c r="P26"/>
  <c r="B27"/>
  <c r="C27"/>
  <c r="D27"/>
  <c r="E27"/>
  <c r="F27"/>
  <c r="G27"/>
  <c r="H27"/>
  <c r="I27"/>
  <c r="J27"/>
  <c r="K27"/>
  <c r="L27"/>
  <c r="M27"/>
  <c r="N27"/>
  <c r="O27"/>
  <c r="P7" i="6"/>
  <c r="P8"/>
  <c r="P9"/>
  <c r="P10"/>
  <c r="P11"/>
  <c r="P12"/>
  <c r="B13"/>
  <c r="C13"/>
  <c r="D13"/>
  <c r="E13"/>
  <c r="F13"/>
  <c r="G13"/>
  <c r="H13"/>
  <c r="I13"/>
  <c r="J13"/>
  <c r="K13"/>
  <c r="L13"/>
  <c r="M13"/>
  <c r="N13"/>
  <c r="O13"/>
  <c r="P13"/>
  <c r="AL15" i="93"/>
  <c r="AN16" i="105"/>
  <c r="F19" i="113"/>
  <c r="F19" i="120"/>
  <c r="AN14" i="128"/>
  <c r="S16"/>
  <c r="F19" i="133"/>
  <c r="F19" i="142"/>
  <c r="F19" i="167" l="1"/>
  <c r="F19" i="163"/>
  <c r="F19" i="161"/>
  <c r="F19" i="158"/>
  <c r="F19" i="157"/>
  <c r="F19" i="156"/>
  <c r="F19" i="155"/>
  <c r="F19" i="153"/>
  <c r="F19" i="152"/>
  <c r="F19" i="151"/>
  <c r="AP16" i="148"/>
  <c r="F19" i="150"/>
  <c r="F20"/>
  <c r="AP16"/>
  <c r="F20" i="149"/>
  <c r="F19"/>
  <c r="AP16"/>
  <c r="B18" i="169"/>
  <c r="AP17"/>
  <c r="AP18" s="1"/>
</calcChain>
</file>

<file path=xl/sharedStrings.xml><?xml version="1.0" encoding="utf-8"?>
<sst xmlns="http://schemas.openxmlformats.org/spreadsheetml/2006/main" count="46730" uniqueCount="278">
  <si>
    <t>สถิติบุคลากรทุกประเภท</t>
  </si>
  <si>
    <t>มหาวิทยาลัยราชภัฏบ้านสมเด็จเจ้าพระยา</t>
  </si>
  <si>
    <t>ประเภท</t>
  </si>
  <si>
    <t>ข้าราชการ</t>
  </si>
  <si>
    <t>ลูกจ้างประจำ</t>
  </si>
  <si>
    <t>พนักงานราชการ</t>
  </si>
  <si>
    <t>ข้าราชการพลเรือน</t>
  </si>
  <si>
    <t>คณะครุศาสตร์</t>
  </si>
  <si>
    <t>สำนักงานอธิการบดี</t>
  </si>
  <si>
    <t>สำนักคอมพิวเตอร์</t>
  </si>
  <si>
    <t>สำนักโรงเรียนสาธิต</t>
  </si>
  <si>
    <t>บัณฑิตวิทยาลัย</t>
  </si>
  <si>
    <t>สำนักกิจการนิสิตนักศึกษา</t>
  </si>
  <si>
    <t>คณะวิทยาศาตร์และเทคโนโลยี</t>
  </si>
  <si>
    <t>สำนักวิทยบริการและเทคโนโลยีสารสนเทศ</t>
  </si>
  <si>
    <t>สถาบันวิจัยและพัฒนา</t>
  </si>
  <si>
    <t>ณ  วันที่ ......................................................</t>
  </si>
  <si>
    <t>รวม</t>
  </si>
  <si>
    <t>สำนักศิลปะและวัฒนธรรม</t>
  </si>
  <si>
    <t>คณะมนุษยศาสตร์และสังคมศาสตร์</t>
  </si>
  <si>
    <t>คณะวิทยาการจัดการ</t>
  </si>
  <si>
    <t>สำนักงานส่งเสริมวิชาการและงานทะเบียน</t>
  </si>
  <si>
    <t>สำนักวิเทศสัมพันธ์ และภาษา</t>
  </si>
  <si>
    <t>พนักงานมมหาวิทยาลัย(เงินงบประมาณแผ่นดิน)</t>
  </si>
  <si>
    <t>พนักงานมมหาวิทยาลัย(เงินรายได้)</t>
  </si>
  <si>
    <t>5 หน่วยงานใหม่</t>
  </si>
  <si>
    <t>-</t>
  </si>
  <si>
    <t>ณ  วันที่ 1 มิถุนายน 2552</t>
  </si>
  <si>
    <t>ณ  วันที่ 1 กรกฏาคม 2552</t>
  </si>
  <si>
    <t>ณ  วันที่ 1 สิงหาคม 2552</t>
  </si>
  <si>
    <t>ณ  วันที่ 1 กันยายน 2552</t>
  </si>
  <si>
    <t>ณ  วันที่ 1 ตุลาคม 2552</t>
  </si>
  <si>
    <t>ณ  วันที่ 1 พฤศจิกายน 2552</t>
  </si>
  <si>
    <t>ณ  วันที่ 1 ธันวาคม 2552</t>
  </si>
  <si>
    <t>ณ  วันที่ 1 มกราคม 2553</t>
  </si>
  <si>
    <t>ณ  วันที่ 1 กุมภาพันธ์ 2553</t>
  </si>
  <si>
    <t>ณ  วันที่ 1 มีนาคม 2553</t>
  </si>
  <si>
    <t>ณ  วันที่ 1 เมษายน 2553</t>
  </si>
  <si>
    <t>ณ  วันที่ 1 พฤษภาคม 2553</t>
  </si>
  <si>
    <t>ณ  วันที่ 1 มิถุนายน 2553</t>
  </si>
  <si>
    <t>ณ  วันที่ 1 สิงหาคม 2553</t>
  </si>
  <si>
    <t>ณ  วันที่ 1 กรกฏาคม 2553</t>
  </si>
  <si>
    <t>ณ  วันที่ 1 กันยายน 2553</t>
  </si>
  <si>
    <t>ณ  วันที่ 1 ตุลาคม 2553</t>
  </si>
  <si>
    <t>สอน</t>
  </si>
  <si>
    <t>สนับสนุน</t>
  </si>
  <si>
    <r>
      <t xml:space="preserve">               </t>
    </r>
    <r>
      <rPr>
        <b/>
        <u/>
        <sz val="18"/>
        <rFont val="Angsana New"/>
        <family val="1"/>
      </rPr>
      <t xml:space="preserve">หมายเหตุ </t>
    </r>
    <r>
      <rPr>
        <b/>
        <sz val="18"/>
        <rFont val="Angsana New"/>
        <family val="1"/>
      </rPr>
      <t xml:space="preserve"> :       ประเภทบุคลากร                  รวม</t>
    </r>
  </si>
  <si>
    <t xml:space="preserve">                                         สายสนับสนุน                        235</t>
  </si>
  <si>
    <t xml:space="preserve">                                         สายสอน                                 352</t>
  </si>
  <si>
    <t>ณ  วันที่ 1 พฤศจิกายน  2553</t>
  </si>
  <si>
    <t xml:space="preserve">                                         สายสอน                                 357</t>
  </si>
  <si>
    <t xml:space="preserve">                                         สายสนับสนุน                        234</t>
  </si>
  <si>
    <t>ณ  วันที่ 1 ธันวาคม  2553</t>
  </si>
  <si>
    <t xml:space="preserve">                                         สายสนับสนุน                       236</t>
  </si>
  <si>
    <t>ณ  วันที่ 1 มกราคม  2554</t>
  </si>
  <si>
    <t xml:space="preserve">                                         สายสนับสนุน                       237</t>
  </si>
  <si>
    <t>ณ  วันที่ 1 กุมภาพันธ์  2554</t>
  </si>
  <si>
    <t xml:space="preserve">                                         สายสนับสนุน                       235</t>
  </si>
  <si>
    <t xml:space="preserve">                                         สายสอน                                 356</t>
  </si>
  <si>
    <t>ณ  วันที่ 1 มีนาคม  2554</t>
  </si>
  <si>
    <t xml:space="preserve">                                         สายสอน                                356</t>
  </si>
  <si>
    <t>ณ  วันที่ 1 เมษายน  2554</t>
  </si>
  <si>
    <t xml:space="preserve">                                         สายสอน                                385</t>
  </si>
  <si>
    <t>ณ  วันที่ 1 พฤษภาคม  2554</t>
  </si>
  <si>
    <r>
      <t xml:space="preserve">           </t>
    </r>
    <r>
      <rPr>
        <b/>
        <u/>
        <sz val="18"/>
        <rFont val="Angsana New"/>
        <family val="1"/>
      </rPr>
      <t xml:space="preserve">หมายเหตุ </t>
    </r>
    <r>
      <rPr>
        <b/>
        <sz val="18"/>
        <rFont val="Angsana New"/>
        <family val="1"/>
      </rPr>
      <t xml:space="preserve"> :            ประเภทบุคลากร                รวม</t>
    </r>
  </si>
  <si>
    <t xml:space="preserve">                                         สายสอน                            381</t>
  </si>
  <si>
    <t>ณ  วันที่ 1 มิถุนายน  2554</t>
  </si>
  <si>
    <t xml:space="preserve">                                         สายสอน                            385</t>
  </si>
  <si>
    <t>ณ  วันที่ 1 กรกฎาคม  2554</t>
  </si>
  <si>
    <t xml:space="preserve">                                         สายสอน                            388</t>
  </si>
  <si>
    <t xml:space="preserve">                                         สายสนับสนุน                    240</t>
  </si>
  <si>
    <t xml:space="preserve">                                         สายสอน                            386</t>
  </si>
  <si>
    <t>ณ  วันที่  1  สิงหาคม  2554</t>
  </si>
  <si>
    <t>ข้าราชการฯ สายวิชาการ</t>
  </si>
  <si>
    <t>ข้าราชการฯสายสนับสนุน (PC)</t>
  </si>
  <si>
    <t>ข้าราชการฯสายวิชาการ  (ต่ออายุราชการ)</t>
  </si>
  <si>
    <t>พนักงานมมหาวิทยาลัย (เงินรายได้)</t>
  </si>
  <si>
    <t>ข้าราชการฯสายวิชาการ</t>
  </si>
  <si>
    <t>ณ  วันที่  1  กันยายน  2554</t>
  </si>
  <si>
    <t xml:space="preserve">                                         สายสนับสนุน                    236</t>
  </si>
  <si>
    <t xml:space="preserve">                                         สายสนับสนุน                    237</t>
  </si>
  <si>
    <t>ณ  วันที่  1  ตุลาคม  2554</t>
  </si>
  <si>
    <t xml:space="preserve">                                         สายสอน                            376</t>
  </si>
  <si>
    <t>ณ  วันที่  1  พฤศจิกายน  2554</t>
  </si>
  <si>
    <t xml:space="preserve">                                         สายสอน                            374</t>
  </si>
  <si>
    <t xml:space="preserve">                                         สายสนับสนุน                    235</t>
  </si>
  <si>
    <t>ณ  วันที่  1  ธันวาคม  2554</t>
  </si>
  <si>
    <t>ณ  วันที่  1  มกราคม  2555</t>
  </si>
  <si>
    <t xml:space="preserve">                                         สายสอน                            379</t>
  </si>
  <si>
    <t>ณ  วันที่  1  กุมภาพันธ์  2555</t>
  </si>
  <si>
    <t>พนักงานมหาวิทยาลัย (เงินงบประมาณแผ่นดิน)</t>
  </si>
  <si>
    <t>พนักงานมหาวิทยาลัย(เงินงบประมาณแผ่นดิน)</t>
  </si>
  <si>
    <t>ณ  วันที่  1  มีนาคม  2555</t>
  </si>
  <si>
    <t xml:space="preserve">                                         สายสอน                            375</t>
  </si>
  <si>
    <t>ณ  วันที่  1  เมษายน  2555</t>
  </si>
  <si>
    <t xml:space="preserve">                                         สายสอน                            378</t>
  </si>
  <si>
    <t>ณ  วันที่  1  พฤษภาคม  2555</t>
  </si>
  <si>
    <r>
      <t xml:space="preserve">           </t>
    </r>
    <r>
      <rPr>
        <b/>
        <u/>
        <sz val="18"/>
        <rFont val="Angsana New"/>
        <family val="1"/>
      </rPr>
      <t xml:space="preserve">หมายเหตุ </t>
    </r>
    <r>
      <rPr>
        <b/>
        <sz val="18"/>
        <rFont val="Angsana New"/>
        <family val="1"/>
      </rPr>
      <t xml:space="preserve"> :            </t>
    </r>
  </si>
  <si>
    <t xml:space="preserve">                                     </t>
  </si>
  <si>
    <t xml:space="preserve">                                       </t>
  </si>
  <si>
    <t xml:space="preserve">    ประเภทบุคลากร</t>
  </si>
  <si>
    <t xml:space="preserve">    สายสอน</t>
  </si>
  <si>
    <t xml:space="preserve">    สายสนับสนุน</t>
  </si>
  <si>
    <t>ณ  วันที่  1  มิถุนายน  2555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</si>
  <si>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</si>
  <si>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 กรกฎาคม  2555</t>
  </si>
  <si>
    <t>ณ  วันที่  1  สิงหาคม  2555</t>
  </si>
  <si>
    <t>ณ  วันที่  1  กันยายน  2555</t>
  </si>
  <si>
    <t>ณ  วันที่  1  ตุลาคม  2555</t>
  </si>
  <si>
    <t>ณ  วันที่  1  พฤศจิกายน  2555</t>
  </si>
  <si>
    <t>ณ  วันที่  1  ธันวาคม  2555</t>
  </si>
  <si>
    <t>ณ  วันที่  1  มกราคม  2556</t>
  </si>
  <si>
    <t>ณ  วันที่  1  กุมภาพันธ์  2556</t>
  </si>
  <si>
    <t>ณ  วันที่  1  มีนาคม  2556</t>
  </si>
  <si>
    <t>สระยายโสม</t>
  </si>
  <si>
    <t>สถานีบริการสารสนเทศ</t>
  </si>
  <si>
    <t>ณ  วันที่  1  เมษายน  2556</t>
  </si>
  <si>
    <t>ณ  วันที่  1  พฤษภาคม  2556</t>
  </si>
  <si>
    <t>ณ  วันที่  1  มิถุนายน  2556</t>
  </si>
  <si>
    <t>ณ  วันที่  1  กรกฎาคม  2556</t>
  </si>
  <si>
    <t>ณ  วันที่  1  สิงหาคม  2556</t>
  </si>
  <si>
    <t>ณ  วันที่  1  กันยายน  2556</t>
  </si>
  <si>
    <t>ณ  วันที่  1  ตุลาคม  2556</t>
  </si>
  <si>
    <t>ณ  วันที่  1  พฤศจิกายน  2556</t>
  </si>
  <si>
    <t>สำนักประชาสัมพันธ์</t>
  </si>
  <si>
    <t>และสารสนเทศ</t>
  </si>
  <si>
    <t>ณ  วันที่  1  ธันวาคม  2556</t>
  </si>
  <si>
    <t>ณ  วันที่  6  มกราคม  2557</t>
  </si>
  <si>
    <t>ณ  วันที่  3  กุมภาพันธ์  2557</t>
  </si>
  <si>
    <t>ณ  วันที่  1  มีนาคม  2557</t>
  </si>
  <si>
    <t>ณ  วันที่  1  เมษายน  2557</t>
  </si>
  <si>
    <t>หน่วยตรวจสอบภายใน</t>
  </si>
  <si>
    <t>พนักงานมหาวิทยาลัย  (เงินงบประมาณแผ่นดิน)</t>
  </si>
  <si>
    <t>พนักงานมมหาวิทยาลัย  (เงินรายได้)</t>
  </si>
  <si>
    <t>ณ  วันที่  1  พฤษภาคม  2557</t>
  </si>
  <si>
    <t>สำนักงานศูนย์นอกที่ตั้ง</t>
  </si>
  <si>
    <t>ณ  วันที่  1  มิถุนายน  2557</t>
  </si>
  <si>
    <t>ณ  วันที่  1  กรกฎาคม  2557</t>
  </si>
  <si>
    <t>ณ  วันที่  1  สิงหาคม  2557</t>
  </si>
  <si>
    <t>ณ  วันที่  1  กันยายน  2557</t>
  </si>
  <si>
    <t>ณ  วันที่  1  ตุลาคม  2557</t>
  </si>
  <si>
    <t>ณ  วันที่  1  พฤศจิกายน  2557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</si>
  <si>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</si>
  <si>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 ธันวาคม  2557</t>
  </si>
  <si>
    <t>ณ  วันที่  1  มกราคม  2558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</si>
  <si>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</si>
  <si>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 กุมภาพันธ์  2558</t>
  </si>
  <si>
    <t>ณ  วันที่  1  มีนาคม  2558</t>
  </si>
  <si>
    <t>ณ  วันที่  1  เมษายน  2558</t>
  </si>
  <si>
    <t>ณ  วันที่  1  พฤษภาคม  2558</t>
  </si>
  <si>
    <t>ณ  วันที่  1  มิถุนายน  2558</t>
  </si>
  <si>
    <t>ณ  วันที่  1  กรกฎาคม  2558</t>
  </si>
  <si>
    <t>ณ  วันที่  1  สิงหาคม  2558</t>
  </si>
  <si>
    <t>ณ  วันที่  1  กันยายน  2558</t>
  </si>
  <si>
    <t>วิทยาลัยการดนตรี</t>
  </si>
  <si>
    <t>ณ  วันที่  1  ตุลาคม  2558</t>
  </si>
  <si>
    <t>ศูนย์การศึกษา</t>
  </si>
  <si>
    <t>สำนักงานสภามหาวิทยาลัย</t>
  </si>
  <si>
    <t>อู่ทองทวารวดี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</si>
  <si>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</si>
  <si>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ลูกจ้าง</t>
  </si>
  <si>
    <t>ณ  วันที่  1  พฤศจิกายน  2558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</si>
  <si>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</si>
  <si>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 ธันวาคม  2558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</si>
  <si>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</si>
  <si>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 มกราคม  2559</t>
  </si>
  <si>
    <t>สำนักวิเทศสัมพันธ์ และเครือข่ายอาเซียน</t>
  </si>
  <si>
    <t>ณ  วันที่  1  กุมภาพันธ์  2559</t>
  </si>
  <si>
    <t>ณ  วันที่  1  มีนาคม  2559</t>
  </si>
  <si>
    <t>ณ  วันที่  1  เมษายน  2559</t>
  </si>
  <si>
    <t>ณ  วันที่  1  พฤษภาคม  2559</t>
  </si>
  <si>
    <t>ณ  วันที่  1  มิถุนายน  2559</t>
  </si>
  <si>
    <t>ณ  วันที่  1  กรกฎาคม  2559</t>
  </si>
  <si>
    <t>ณ  วันที่  1  สิงหาคม  2559</t>
  </si>
  <si>
    <t>ณ  วันที่  1  กันยายน  2559</t>
  </si>
  <si>
    <t>ณ  วันที่  4  ตุลาคม  2559</t>
  </si>
  <si>
    <t>โรงเรียนสาธิต</t>
  </si>
  <si>
    <r>
      <t xml:space="preserve">           </t>
    </r>
    <r>
      <rPr>
        <b/>
        <u/>
        <sz val="18"/>
        <color indexed="8"/>
        <rFont val="Angsana New"/>
        <family val="1"/>
      </rPr>
      <t xml:space="preserve">หมายเหตุ </t>
    </r>
    <r>
      <rPr>
        <b/>
        <sz val="18"/>
        <color indexed="8"/>
        <rFont val="Angsana New"/>
        <family val="1"/>
      </rPr>
      <t xml:space="preserve"> :            </t>
    </r>
  </si>
  <si>
    <t>ณ  วันที่  1 พฤศจิกายน  2559</t>
  </si>
  <si>
    <t>ณ  วันที่  1 ธันวาคม  2559</t>
  </si>
  <si>
    <t>ณ  วันที่  9 มกราคม  2560</t>
  </si>
  <si>
    <t>ณ  วันที่  1 กุมภาพันธ์  2560</t>
  </si>
  <si>
    <t>ณ  วันที่  1 มีนาคม  2560</t>
  </si>
  <si>
    <t>ณ  วันที่  1 เมษายน  2560</t>
  </si>
  <si>
    <t>ณ  วันที่  1 พฤษภาคม  2560</t>
  </si>
  <si>
    <t>ณ  วันที่  1 มิถุนายน  2560</t>
  </si>
  <si>
    <t>ณ  วันที่  3 กรกฎาคม  2560</t>
  </si>
  <si>
    <t>ณ  วันที่  1 สิงหาคม  2560</t>
  </si>
  <si>
    <t>ณ  วันที่  1 กันยายน  2560</t>
  </si>
  <si>
    <t>ณ  วันที่  2 ตุลาคม  2560</t>
  </si>
  <si>
    <t>ณ  วันที่  1 พฤศจิกายน  2560</t>
  </si>
  <si>
    <t>ณ  วันที่  1 ธันวาคม  2560</t>
  </si>
  <si>
    <t>ณ  วันที่  5 มกราคม  2561</t>
  </si>
  <si>
    <t>ณ  วันที่  5 กุมภาพันธ์  2561</t>
  </si>
  <si>
    <t>ณ  วันที่  1 มีนาคม  2561</t>
  </si>
  <si>
    <t>ณ  วันที่  5  เมษายน  2561</t>
  </si>
  <si>
    <t>ณ  วันที่  1  พฤษภาคม  2561</t>
  </si>
  <si>
    <t>ณ  วันที่  1  มิถุนายน  2561</t>
  </si>
  <si>
    <t>ณ  วันที่  2  กรกฎาคม  2561</t>
  </si>
  <si>
    <t>ณ  วันที่  1  สิงหาคม  2561</t>
  </si>
  <si>
    <t>ณ  วันที่  1  กันยายน  2561</t>
  </si>
  <si>
    <t>ณ  วันที่  1  ตุลาคม  2561</t>
  </si>
  <si>
    <t>ณ  วันที่  1  พฤศจิกายน  2561</t>
  </si>
  <si>
    <t>ณ  วันที่  1  ธันวาคม  2561</t>
  </si>
  <si>
    <t>ณ  วันที่  2  มกราคม  2562</t>
  </si>
  <si>
    <t>ณ  วันที่  4  กุมภาพันธ์  2562</t>
  </si>
  <si>
    <t>ณ  วันที่  1  มีนาคม  2562</t>
  </si>
  <si>
    <t>คณะวิศวกรรมศาสตร์และ</t>
  </si>
  <si>
    <t>เทคโนโลยีอุตสาหกรรม</t>
  </si>
  <si>
    <t>ณ  วันที่  1  เมษายน  2562</t>
  </si>
  <si>
    <t>ณ  วันที่  1  พฤษภาคม  2562</t>
  </si>
  <si>
    <t>ณ  วันที่  4  มิถุนายน  2562</t>
  </si>
  <si>
    <t>ณ  วันที่  1  กรกฎาคม  2562</t>
  </si>
  <si>
    <t>ณ  วันที่  1  สิงหาคม  2562</t>
  </si>
  <si>
    <t>ณ  วันที่  1  กันยายน  2562</t>
  </si>
  <si>
    <t>ณ  วันที่  1  ตุลาคม  2562</t>
  </si>
  <si>
    <t>ณ  วันที่  7  พฤศจิกายน  2562</t>
  </si>
  <si>
    <t>ณ  วันที่  2  ธันวาคม  2562</t>
  </si>
  <si>
    <t>ณ  วันที่  2  มกราคม  2563</t>
  </si>
  <si>
    <t>ณ  วันที่  1  กุมภาพันธ์  2563</t>
  </si>
  <si>
    <t>ณ  วันที่  1  มีนาคม  2563</t>
  </si>
  <si>
    <t>ณ  วันที่  1  เมษายน  2563</t>
  </si>
  <si>
    <t>ณ  วันที่  1  พฤษภาคม  2563</t>
  </si>
  <si>
    <t>ณ  วันที่  1  มิถุนายน  2563</t>
  </si>
  <si>
    <t>ณ  วันที่  1  กรกฎาคม  2563</t>
  </si>
  <si>
    <t>ณ  วันที่  3  สิงหาคม  2563</t>
  </si>
  <si>
    <t>ณ  วันที่  1  กันยายน  2563</t>
  </si>
  <si>
    <t>ณ  วันที่  1  ตุลาคม  2563</t>
  </si>
  <si>
    <t>ณ  วันที่  2  พฤศจิกายน  2563</t>
  </si>
  <si>
    <t>ณ  วันที่  1  ธันวาคม  2563</t>
  </si>
  <si>
    <t>ณ  วันที่  1  มกราคม  2564</t>
  </si>
  <si>
    <t>ณ  วันที่  1  กุมภาพันธ์  2564</t>
  </si>
  <si>
    <t>ณ  วันที่  1  มีนาคม  2564</t>
  </si>
  <si>
    <t>ณ  วันที่  5  เมษายน  2564</t>
  </si>
  <si>
    <t>ณ  วันที่  1  พฤษภาคม  2564</t>
  </si>
  <si>
    <t>ณ  วันที่  1  มิถุนายน  2564</t>
  </si>
  <si>
    <t>ณ  วันที่  1  กรกฎาคม  2564</t>
  </si>
  <si>
    <t>ณ  วันที่  1  สิงหาคม  2564</t>
  </si>
  <si>
    <t>ณ  วันที่  1  กันยายน  2564</t>
  </si>
  <si>
    <t>ณ  วันที่  1  ตุลาคม  2564</t>
  </si>
  <si>
    <t>ณ  วันที่  1  พฤศจิกายน  2564</t>
  </si>
  <si>
    <t>ณ  วันที่  1  ธันวาคม  2564</t>
  </si>
  <si>
    <t>บุคลากรนอกกรอบอัตรากำลังฯ</t>
  </si>
  <si>
    <t>รวมทั้งหมด</t>
  </si>
  <si>
    <t>ประเภทบุคลากร</t>
  </si>
  <si>
    <t>ตามกรอบอัตรากำลังฯ</t>
  </si>
  <si>
    <t>นอกกรอบอัตรากำลังฯ</t>
  </si>
  <si>
    <t>สรุปจำนวนบุคลากร</t>
  </si>
  <si>
    <r>
      <rPr>
        <b/>
        <u/>
        <sz val="32"/>
        <rFont val="Angsana New"/>
        <family val="1"/>
      </rPr>
      <t xml:space="preserve">หมายเหตุ </t>
    </r>
    <r>
      <rPr>
        <b/>
        <sz val="32"/>
        <rFont val="Angsana New"/>
        <family val="1"/>
      </rPr>
      <t xml:space="preserve"> :</t>
    </r>
  </si>
  <si>
    <t>ณ  วันที่  4  มกราคม  2565</t>
  </si>
  <si>
    <t>ณ  วันที่  1  กุมภาพันธ์  2565</t>
  </si>
  <si>
    <t>ณ  วันที่  1  มีนาคม  2565</t>
  </si>
  <si>
    <t>ณ  วันที่  5  เมษายน  2565</t>
  </si>
  <si>
    <t>ณ  วันที่  1  พฤษภาคม  2565</t>
  </si>
  <si>
    <t>ณ  วันที่  1  มิถุนายน  2565</t>
  </si>
  <si>
    <t>ณ  วันที่  1  กรกฎาคม  2565</t>
  </si>
  <si>
    <t>ณ  วันที่  1  สิงหาคม  2565</t>
  </si>
  <si>
    <t>ณ  วันที่  1  กันยายน  2565</t>
  </si>
  <si>
    <t>ณ  วันที่  3  ตุลาคม  2565</t>
  </si>
  <si>
    <t>ณ  วันที่  1  พฤศจิกายน  2565</t>
  </si>
  <si>
    <t>ณ  วันที่  1  ธันวาคม  2565</t>
  </si>
  <si>
    <t>พนักงานมหาวิทยาลัย  (เงินรายได้)</t>
  </si>
  <si>
    <t>ณ  วันที่  3  มกราคม  2566</t>
  </si>
  <si>
    <t>ณ  วันที่  1  กุมภาพันธ์  2566</t>
  </si>
  <si>
    <t>ณ  วันที่  1  มีนาคม  2566</t>
  </si>
  <si>
    <t>ณ  วันที่  3  เมษายน  2566</t>
  </si>
  <si>
    <t>ณ  วันที่  1  พฤษภาคม  2566</t>
  </si>
  <si>
    <t>ณ  วันที่  1  มิถุนายน  2566</t>
  </si>
  <si>
    <t>ณ  วันที่  3  กรกฎาคม  2566</t>
  </si>
  <si>
    <t>ณ  วันที่  1  สิงหาคม  2566</t>
  </si>
  <si>
    <t>ณ  วันที่  1  กันยายน  2566</t>
  </si>
  <si>
    <t>ณ  วันที่  2  ตุลาคม  2566</t>
  </si>
  <si>
    <t>ณ  วันที่  1  พฤศจิกายน  2566</t>
  </si>
  <si>
    <t>ณ  วันที่  1  ธันวาคม  2566</t>
  </si>
  <si>
    <t>ณ  วันที่  8  มกราคม  2567</t>
  </si>
  <si>
    <t>ณ  วันที่  1  กุมภาพันธ์  2567</t>
  </si>
  <si>
    <t>ณ  วันที่  1  มีนาคม  2567</t>
  </si>
  <si>
    <t>ณ  วันที่  1  เมษายน  2567</t>
  </si>
</sst>
</file>

<file path=xl/styles.xml><?xml version="1.0" encoding="utf-8"?>
<styleSheet xmlns="http://schemas.openxmlformats.org/spreadsheetml/2006/main">
  <numFmts count="1">
    <numFmt numFmtId="187" formatCode="\-"/>
  </numFmts>
  <fonts count="24">
    <font>
      <sz val="10"/>
      <name val="Arial"/>
      <charset val="222"/>
    </font>
    <font>
      <sz val="8"/>
      <name val="Arial"/>
      <family val="2"/>
    </font>
    <font>
      <sz val="18"/>
      <name val="Angsana New"/>
      <family val="1"/>
    </font>
    <font>
      <b/>
      <sz val="18"/>
      <name val="Angsana New"/>
      <family val="1"/>
    </font>
    <font>
      <sz val="18"/>
      <name val="Wingdings 2"/>
      <family val="1"/>
      <charset val="2"/>
    </font>
    <font>
      <sz val="18"/>
      <color indexed="10"/>
      <name val="Angsana New"/>
      <family val="1"/>
    </font>
    <font>
      <b/>
      <u/>
      <sz val="18"/>
      <name val="Angsana New"/>
      <family val="1"/>
    </font>
    <font>
      <sz val="16"/>
      <name val="Angsana New"/>
      <family val="1"/>
    </font>
    <font>
      <sz val="10"/>
      <name val="Arial"/>
      <family val="2"/>
    </font>
    <font>
      <b/>
      <sz val="18"/>
      <color indexed="8"/>
      <name val="Angsana New"/>
      <family val="1"/>
    </font>
    <font>
      <b/>
      <u/>
      <sz val="18"/>
      <color indexed="8"/>
      <name val="Angsana New"/>
      <family val="1"/>
    </font>
    <font>
      <sz val="12"/>
      <name val="Angsana New"/>
      <family val="1"/>
    </font>
    <font>
      <sz val="13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sz val="16"/>
      <color theme="1"/>
      <name val="Angsana New"/>
      <family val="1"/>
    </font>
    <font>
      <sz val="15"/>
      <color theme="1"/>
      <name val="Angsana New"/>
      <family val="1"/>
    </font>
    <font>
      <sz val="13"/>
      <color theme="1"/>
      <name val="Angsana New"/>
      <family val="1"/>
    </font>
    <font>
      <sz val="14"/>
      <color theme="1"/>
      <name val="Angsana New"/>
      <family val="1"/>
    </font>
    <font>
      <sz val="12"/>
      <color theme="1"/>
      <name val="Angsana New"/>
      <family val="1"/>
    </font>
    <font>
      <sz val="10"/>
      <color theme="1"/>
      <name val="Arial"/>
      <family val="2"/>
    </font>
    <font>
      <b/>
      <sz val="25"/>
      <name val="Angsana New"/>
      <family val="1"/>
    </font>
    <font>
      <b/>
      <sz val="32"/>
      <name val="Angsana New"/>
      <family val="1"/>
    </font>
    <font>
      <b/>
      <u/>
      <sz val="32"/>
      <name val="Angsana New"/>
      <family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12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textRotation="90" wrapText="1"/>
    </xf>
    <xf numFmtId="0" fontId="2" fillId="5" borderId="15" xfId="0" applyFont="1" applyFill="1" applyBorder="1" applyAlignment="1">
      <alignment horizontal="center" vertical="center" textRotation="90" wrapText="1"/>
    </xf>
    <xf numFmtId="0" fontId="2" fillId="5" borderId="16" xfId="0" applyFont="1" applyFill="1" applyBorder="1" applyAlignment="1">
      <alignment horizontal="left" vertical="center" wrapText="1"/>
    </xf>
    <xf numFmtId="0" fontId="2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textRotation="90" wrapText="1"/>
    </xf>
    <xf numFmtId="0" fontId="2" fillId="2" borderId="15" xfId="0" applyFont="1" applyFill="1" applyBorder="1" applyAlignment="1">
      <alignment horizontal="center" vertical="center" textRotation="90" wrapText="1"/>
    </xf>
    <xf numFmtId="0" fontId="2" fillId="2" borderId="16" xfId="0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left" vertical="center" wrapText="1"/>
    </xf>
    <xf numFmtId="0" fontId="2" fillId="2" borderId="13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 textRotation="90" wrapText="1"/>
    </xf>
    <xf numFmtId="0" fontId="2" fillId="2" borderId="25" xfId="0" applyFont="1" applyFill="1" applyBorder="1" applyAlignment="1">
      <alignment horizontal="center" vertical="center" textRotation="90" wrapText="1"/>
    </xf>
    <xf numFmtId="0" fontId="2" fillId="2" borderId="26" xfId="0" applyFont="1" applyFill="1" applyBorder="1" applyAlignment="1">
      <alignment horizontal="center" vertical="center" textRotation="90" wrapText="1"/>
    </xf>
    <xf numFmtId="0" fontId="3" fillId="2" borderId="27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/>
    </xf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2" fillId="6" borderId="24" xfId="0" applyFont="1" applyFill="1" applyBorder="1" applyAlignment="1">
      <alignment horizontal="center" vertical="center" textRotation="90" wrapText="1"/>
    </xf>
    <xf numFmtId="0" fontId="2" fillId="6" borderId="25" xfId="0" applyFont="1" applyFill="1" applyBorder="1" applyAlignment="1">
      <alignment horizontal="center" vertical="center" textRotation="90" wrapText="1"/>
    </xf>
    <xf numFmtId="0" fontId="2" fillId="6" borderId="26" xfId="0" applyFont="1" applyFill="1" applyBorder="1" applyAlignment="1">
      <alignment horizontal="center" vertical="center" textRotation="90" wrapText="1"/>
    </xf>
    <xf numFmtId="0" fontId="3" fillId="6" borderId="23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left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left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left"/>
    </xf>
    <xf numFmtId="0" fontId="3" fillId="6" borderId="0" xfId="0" applyFont="1" applyFill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1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left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 vertical="center" wrapText="1"/>
    </xf>
    <xf numFmtId="0" fontId="2" fillId="6" borderId="33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3" fillId="6" borderId="34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6" borderId="35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7" fillId="6" borderId="30" xfId="0" applyFont="1" applyFill="1" applyBorder="1" applyAlignment="1">
      <alignment horizontal="left" vertical="center" wrapText="1"/>
    </xf>
    <xf numFmtId="0" fontId="7" fillId="6" borderId="17" xfId="0" applyFont="1" applyFill="1" applyBorder="1" applyAlignment="1">
      <alignment horizontal="left" vertical="center" wrapText="1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textRotation="90" wrapText="1"/>
    </xf>
    <xf numFmtId="0" fontId="2" fillId="0" borderId="25" xfId="0" applyFont="1" applyFill="1" applyBorder="1" applyAlignment="1">
      <alignment horizontal="center" vertical="center" textRotation="90" wrapText="1"/>
    </xf>
    <xf numFmtId="0" fontId="2" fillId="0" borderId="26" xfId="0" applyFont="1" applyFill="1" applyBorder="1" applyAlignment="1">
      <alignment horizontal="center" vertical="center" textRotation="90" wrapText="1"/>
    </xf>
    <xf numFmtId="0" fontId="3" fillId="0" borderId="36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left" vertical="center" wrapText="1"/>
    </xf>
    <xf numFmtId="0" fontId="7" fillId="0" borderId="30" xfId="0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 vertical="center" wrapText="1"/>
    </xf>
    <xf numFmtId="0" fontId="2" fillId="0" borderId="18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left"/>
    </xf>
    <xf numFmtId="0" fontId="13" fillId="0" borderId="0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textRotation="90" wrapText="1"/>
    </xf>
    <xf numFmtId="0" fontId="13" fillId="0" borderId="25" xfId="0" applyFont="1" applyFill="1" applyBorder="1" applyAlignment="1">
      <alignment horizontal="center" vertical="center" textRotation="90" wrapText="1"/>
    </xf>
    <xf numFmtId="0" fontId="13" fillId="0" borderId="26" xfId="0" applyFont="1" applyFill="1" applyBorder="1" applyAlignment="1">
      <alignment horizontal="center" vertical="center" textRotation="90" wrapText="1"/>
    </xf>
    <xf numFmtId="0" fontId="14" fillId="0" borderId="36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/>
    </xf>
    <xf numFmtId="0" fontId="15" fillId="0" borderId="30" xfId="0" applyFont="1" applyFill="1" applyBorder="1" applyAlignment="1">
      <alignment horizontal="left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33" xfId="0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/>
    </xf>
    <xf numFmtId="0" fontId="13" fillId="0" borderId="30" xfId="0" applyFont="1" applyFill="1" applyBorder="1" applyAlignment="1">
      <alignment horizontal="left" vertical="center" wrapText="1"/>
    </xf>
    <xf numFmtId="0" fontId="14" fillId="0" borderId="14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left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3" fontId="14" fillId="0" borderId="1" xfId="0" applyNumberFormat="1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37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13" fillId="0" borderId="42" xfId="0" applyFont="1" applyFill="1" applyBorder="1" applyAlignment="1">
      <alignment horizontal="center" vertical="center" textRotation="90" wrapText="1"/>
    </xf>
    <xf numFmtId="0" fontId="13" fillId="0" borderId="43" xfId="0" applyFont="1" applyFill="1" applyBorder="1" applyAlignment="1">
      <alignment horizontal="center" vertical="center" textRotation="90" wrapText="1"/>
    </xf>
    <xf numFmtId="0" fontId="14" fillId="0" borderId="44" xfId="0" applyFont="1" applyFill="1" applyBorder="1" applyAlignment="1">
      <alignment horizontal="center" vertical="center"/>
    </xf>
    <xf numFmtId="0" fontId="14" fillId="0" borderId="45" xfId="0" applyFont="1" applyFill="1" applyBorder="1" applyAlignment="1">
      <alignment horizontal="center" vertical="center"/>
    </xf>
    <xf numFmtId="0" fontId="14" fillId="0" borderId="45" xfId="0" applyFont="1" applyFill="1" applyBorder="1" applyAlignment="1">
      <alignment horizontal="center"/>
    </xf>
    <xf numFmtId="0" fontId="14" fillId="0" borderId="46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3" fontId="14" fillId="0" borderId="47" xfId="0" applyNumberFormat="1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6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49" xfId="0" applyFont="1" applyFill="1" applyBorder="1" applyAlignment="1">
      <alignment horizontal="center" vertical="center" wrapText="1"/>
    </xf>
    <xf numFmtId="3" fontId="14" fillId="0" borderId="49" xfId="0" applyNumberFormat="1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16" fillId="0" borderId="30" xfId="0" applyFont="1" applyFill="1" applyBorder="1" applyAlignment="1">
      <alignment horizontal="left" vertical="center" wrapText="1"/>
    </xf>
    <xf numFmtId="0" fontId="15" fillId="0" borderId="24" xfId="0" applyFont="1" applyFill="1" applyBorder="1" applyAlignment="1">
      <alignment horizontal="center" vertical="center" textRotation="90" wrapText="1"/>
    </xf>
    <xf numFmtId="0" fontId="15" fillId="0" borderId="25" xfId="0" applyFont="1" applyFill="1" applyBorder="1" applyAlignment="1">
      <alignment horizontal="center" vertical="center" textRotation="90" wrapText="1"/>
    </xf>
    <xf numFmtId="0" fontId="15" fillId="0" borderId="42" xfId="0" applyFont="1" applyFill="1" applyBorder="1" applyAlignment="1">
      <alignment horizontal="center" vertical="center" textRotation="90" wrapText="1"/>
    </xf>
    <xf numFmtId="0" fontId="15" fillId="0" borderId="43" xfId="0" applyFont="1" applyFill="1" applyBorder="1" applyAlignment="1">
      <alignment horizontal="center" vertical="center" textRotation="90" wrapText="1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51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left" vertical="center" wrapText="1"/>
    </xf>
    <xf numFmtId="0" fontId="17" fillId="0" borderId="30" xfId="0" applyFont="1" applyFill="1" applyBorder="1" applyAlignment="1">
      <alignment horizontal="left" vertical="center" wrapText="1"/>
    </xf>
    <xf numFmtId="0" fontId="18" fillId="0" borderId="24" xfId="0" applyFont="1" applyFill="1" applyBorder="1" applyAlignment="1">
      <alignment horizontal="center" vertical="center" textRotation="90" wrapText="1"/>
    </xf>
    <xf numFmtId="0" fontId="18" fillId="0" borderId="25" xfId="0" applyFont="1" applyFill="1" applyBorder="1" applyAlignment="1">
      <alignment horizontal="center" vertical="center" textRotation="90" wrapText="1"/>
    </xf>
    <xf numFmtId="0" fontId="18" fillId="0" borderId="42" xfId="0" applyFont="1" applyFill="1" applyBorder="1" applyAlignment="1">
      <alignment horizontal="center" vertical="center" textRotation="90" wrapText="1"/>
    </xf>
    <xf numFmtId="0" fontId="18" fillId="0" borderId="43" xfId="0" applyFont="1" applyFill="1" applyBorder="1" applyAlignment="1">
      <alignment horizontal="center" vertical="center" textRotation="90" wrapText="1"/>
    </xf>
    <xf numFmtId="0" fontId="18" fillId="0" borderId="52" xfId="0" applyFont="1" applyFill="1" applyBorder="1" applyAlignment="1">
      <alignment horizontal="center" vertical="center" textRotation="90" wrapText="1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5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13" fillId="0" borderId="54" xfId="0" applyFont="1" applyFill="1" applyBorder="1" applyAlignment="1">
      <alignment horizontal="center" vertical="center" wrapText="1"/>
    </xf>
    <xf numFmtId="0" fontId="13" fillId="0" borderId="55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13" fillId="0" borderId="57" xfId="0" applyFont="1" applyFill="1" applyBorder="1" applyAlignment="1">
      <alignment horizontal="center" vertical="center" wrapText="1"/>
    </xf>
    <xf numFmtId="0" fontId="13" fillId="0" borderId="58" xfId="0" applyFont="1" applyFill="1" applyBorder="1" applyAlignment="1">
      <alignment horizontal="center" vertical="center" wrapText="1"/>
    </xf>
    <xf numFmtId="0" fontId="13" fillId="0" borderId="59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13" fillId="0" borderId="61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64" xfId="0" applyFont="1" applyFill="1" applyBorder="1" applyAlignment="1">
      <alignment horizontal="center" vertical="center" wrapText="1"/>
    </xf>
    <xf numFmtId="0" fontId="13" fillId="0" borderId="65" xfId="0" applyFont="1" applyFill="1" applyBorder="1" applyAlignment="1">
      <alignment horizontal="center" vertical="center" wrapText="1"/>
    </xf>
    <xf numFmtId="0" fontId="13" fillId="0" borderId="66" xfId="0" applyFont="1" applyFill="1" applyBorder="1" applyAlignment="1">
      <alignment horizontal="center" vertical="center" wrapText="1"/>
    </xf>
    <xf numFmtId="0" fontId="13" fillId="0" borderId="67" xfId="0" applyFont="1" applyFill="1" applyBorder="1" applyAlignment="1">
      <alignment horizontal="center" vertical="center" wrapText="1"/>
    </xf>
    <xf numFmtId="0" fontId="14" fillId="0" borderId="68" xfId="0" applyFont="1" applyFill="1" applyBorder="1" applyAlignment="1">
      <alignment horizontal="center" vertical="center" wrapText="1"/>
    </xf>
    <xf numFmtId="3" fontId="14" fillId="0" borderId="46" xfId="0" applyNumberFormat="1" applyFont="1" applyFill="1" applyBorder="1" applyAlignment="1">
      <alignment horizontal="center" vertical="center" wrapText="1"/>
    </xf>
    <xf numFmtId="0" fontId="13" fillId="0" borderId="69" xfId="0" applyFont="1" applyFill="1" applyBorder="1" applyAlignment="1">
      <alignment horizontal="center" vertical="center" wrapText="1"/>
    </xf>
    <xf numFmtId="0" fontId="13" fillId="0" borderId="70" xfId="0" applyFont="1" applyFill="1" applyBorder="1" applyAlignment="1">
      <alignment horizontal="center" vertical="center" wrapText="1"/>
    </xf>
    <xf numFmtId="0" fontId="14" fillId="0" borderId="71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textRotation="90" wrapText="1"/>
    </xf>
    <xf numFmtId="0" fontId="19" fillId="0" borderId="52" xfId="0" applyFont="1" applyFill="1" applyBorder="1" applyAlignment="1">
      <alignment horizontal="center" vertical="center" textRotation="90" wrapText="1"/>
    </xf>
    <xf numFmtId="0" fontId="19" fillId="0" borderId="42" xfId="0" applyFont="1" applyFill="1" applyBorder="1" applyAlignment="1">
      <alignment horizontal="center" vertical="center" textRotation="90" wrapText="1"/>
    </xf>
    <xf numFmtId="0" fontId="19" fillId="0" borderId="43" xfId="0" applyFont="1" applyFill="1" applyBorder="1" applyAlignment="1">
      <alignment horizontal="center" vertical="center" textRotation="90" wrapText="1"/>
    </xf>
    <xf numFmtId="0" fontId="19" fillId="0" borderId="72" xfId="0" applyFont="1" applyFill="1" applyBorder="1" applyAlignment="1">
      <alignment horizontal="center" vertical="center" textRotation="90" wrapText="1"/>
    </xf>
    <xf numFmtId="0" fontId="19" fillId="0" borderId="73" xfId="0" applyFont="1" applyFill="1" applyBorder="1" applyAlignment="1">
      <alignment horizontal="center" vertical="center" textRotation="90" wrapText="1"/>
    </xf>
    <xf numFmtId="0" fontId="19" fillId="0" borderId="74" xfId="0" applyFont="1" applyFill="1" applyBorder="1" applyAlignment="1">
      <alignment horizontal="center" vertical="center" textRotation="90" wrapText="1"/>
    </xf>
    <xf numFmtId="0" fontId="19" fillId="0" borderId="75" xfId="0" applyFont="1" applyFill="1" applyBorder="1" applyAlignment="1">
      <alignment horizontal="center" vertical="center" textRotation="90" wrapText="1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3" fillId="0" borderId="77" xfId="0" applyFont="1" applyFill="1" applyBorder="1" applyAlignment="1">
      <alignment horizontal="center" vertical="center" wrapText="1"/>
    </xf>
    <xf numFmtId="0" fontId="14" fillId="0" borderId="78" xfId="0" applyFont="1" applyFill="1" applyBorder="1" applyAlignment="1">
      <alignment horizontal="center"/>
    </xf>
    <xf numFmtId="0" fontId="14" fillId="0" borderId="79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" fillId="0" borderId="80" xfId="0" applyFont="1" applyFill="1" applyBorder="1" applyAlignment="1">
      <alignment horizontal="center" vertical="center" wrapText="1"/>
    </xf>
    <xf numFmtId="0" fontId="13" fillId="0" borderId="81" xfId="0" applyFont="1" applyFill="1" applyBorder="1" applyAlignment="1">
      <alignment horizontal="center" vertical="center" wrapText="1"/>
    </xf>
    <xf numFmtId="0" fontId="17" fillId="0" borderId="65" xfId="0" applyFont="1" applyFill="1" applyBorder="1" applyAlignment="1">
      <alignment horizontal="left" vertical="center" wrapText="1"/>
    </xf>
    <xf numFmtId="0" fontId="17" fillId="0" borderId="77" xfId="0" applyFont="1" applyFill="1" applyBorder="1" applyAlignment="1">
      <alignment horizontal="left" vertical="center" wrapText="1"/>
    </xf>
    <xf numFmtId="0" fontId="17" fillId="0" borderId="66" xfId="0" applyFont="1" applyFill="1" applyBorder="1" applyAlignment="1">
      <alignment horizontal="left" vertical="center" wrapText="1"/>
    </xf>
    <xf numFmtId="0" fontId="17" fillId="0" borderId="67" xfId="0" applyFont="1" applyFill="1" applyBorder="1" applyAlignment="1">
      <alignment horizontal="left" vertical="center" wrapText="1"/>
    </xf>
    <xf numFmtId="0" fontId="13" fillId="0" borderId="8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3" fillId="0" borderId="76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 textRotation="90" wrapText="1"/>
    </xf>
    <xf numFmtId="0" fontId="11" fillId="0" borderId="52" xfId="0" applyFont="1" applyFill="1" applyBorder="1" applyAlignment="1">
      <alignment horizontal="center" vertical="center" textRotation="90" wrapText="1"/>
    </xf>
    <xf numFmtId="0" fontId="11" fillId="0" borderId="42" xfId="0" applyFont="1" applyFill="1" applyBorder="1" applyAlignment="1">
      <alignment horizontal="center" vertical="center" textRotation="90" wrapText="1"/>
    </xf>
    <xf numFmtId="0" fontId="11" fillId="0" borderId="43" xfId="0" applyFont="1" applyFill="1" applyBorder="1" applyAlignment="1">
      <alignment horizontal="center" vertical="center" textRotation="90" wrapText="1"/>
    </xf>
    <xf numFmtId="0" fontId="11" fillId="0" borderId="72" xfId="0" applyFont="1" applyFill="1" applyBorder="1" applyAlignment="1">
      <alignment horizontal="center" vertical="center" textRotation="90" wrapText="1"/>
    </xf>
    <xf numFmtId="0" fontId="11" fillId="0" borderId="73" xfId="0" applyFont="1" applyFill="1" applyBorder="1" applyAlignment="1">
      <alignment horizontal="center" vertical="center" textRotation="90" wrapText="1"/>
    </xf>
    <xf numFmtId="0" fontId="11" fillId="0" borderId="74" xfId="0" applyFont="1" applyFill="1" applyBorder="1" applyAlignment="1">
      <alignment horizontal="center" vertical="center" textRotation="90" wrapText="1"/>
    </xf>
    <xf numFmtId="0" fontId="11" fillId="0" borderId="75" xfId="0" applyFont="1" applyFill="1" applyBorder="1" applyAlignment="1">
      <alignment horizontal="center" vertical="center" textRotation="90" wrapText="1"/>
    </xf>
    <xf numFmtId="0" fontId="12" fillId="0" borderId="65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0" fontId="2" fillId="0" borderId="80" xfId="0" applyFont="1" applyFill="1" applyBorder="1" applyAlignment="1">
      <alignment horizontal="center" vertical="center" wrapText="1"/>
    </xf>
    <xf numFmtId="0" fontId="2" fillId="0" borderId="69" xfId="0" applyFont="1" applyFill="1" applyBorder="1" applyAlignment="1">
      <alignment horizontal="center" vertical="center" wrapText="1"/>
    </xf>
    <xf numFmtId="0" fontId="2" fillId="0" borderId="59" xfId="0" applyFont="1" applyFill="1" applyBorder="1" applyAlignment="1">
      <alignment horizontal="center" vertical="center" wrapText="1"/>
    </xf>
    <xf numFmtId="0" fontId="2" fillId="0" borderId="81" xfId="0" applyFont="1" applyFill="1" applyBorder="1" applyAlignment="1">
      <alignment horizontal="center" vertical="center" wrapText="1"/>
    </xf>
    <xf numFmtId="0" fontId="2" fillId="0" borderId="65" xfId="0" applyFont="1" applyFill="1" applyBorder="1" applyAlignment="1">
      <alignment horizontal="center" vertical="center" wrapText="1"/>
    </xf>
    <xf numFmtId="0" fontId="3" fillId="0" borderId="71" xfId="0" applyFont="1" applyFill="1" applyBorder="1" applyAlignment="1">
      <alignment horizontal="center" vertical="center"/>
    </xf>
    <xf numFmtId="0" fontId="12" fillId="0" borderId="77" xfId="0" applyFont="1" applyFill="1" applyBorder="1" applyAlignment="1">
      <alignment horizontal="left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center" vertical="center" wrapText="1"/>
    </xf>
    <xf numFmtId="0" fontId="2" fillId="0" borderId="60" xfId="0" applyFont="1" applyFill="1" applyBorder="1" applyAlignment="1">
      <alignment horizontal="center" vertical="center" wrapText="1"/>
    </xf>
    <xf numFmtId="0" fontId="2" fillId="0" borderId="66" xfId="0" applyFont="1" applyFill="1" applyBorder="1" applyAlignment="1">
      <alignment horizontal="center" vertical="center" wrapText="1"/>
    </xf>
    <xf numFmtId="0" fontId="12" fillId="0" borderId="66" xfId="0" applyFont="1" applyFill="1" applyBorder="1" applyAlignment="1">
      <alignment horizontal="left" vertical="center" wrapText="1"/>
    </xf>
    <xf numFmtId="0" fontId="2" fillId="0" borderId="56" xfId="0" applyFont="1" applyFill="1" applyBorder="1" applyAlignment="1">
      <alignment horizontal="center" vertical="center" wrapText="1"/>
    </xf>
    <xf numFmtId="0" fontId="2" fillId="0" borderId="64" xfId="0" applyFont="1" applyFill="1" applyBorder="1" applyAlignment="1">
      <alignment horizontal="center" vertical="center" wrapText="1"/>
    </xf>
    <xf numFmtId="0" fontId="2" fillId="0" borderId="7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2" fillId="0" borderId="67" xfId="0" applyFont="1" applyFill="1" applyBorder="1" applyAlignment="1">
      <alignment horizontal="left" vertical="center" wrapText="1"/>
    </xf>
    <xf numFmtId="0" fontId="2" fillId="0" borderId="57" xfId="0" applyFont="1" applyFill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 vertical="center" wrapText="1"/>
    </xf>
    <xf numFmtId="0" fontId="2" fillId="0" borderId="82" xfId="0" applyFont="1" applyFill="1" applyBorder="1" applyAlignment="1">
      <alignment horizontal="center" vertical="center" wrapText="1"/>
    </xf>
    <xf numFmtId="0" fontId="2" fillId="0" borderId="70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/>
    </xf>
    <xf numFmtId="0" fontId="3" fillId="0" borderId="79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14" fillId="0" borderId="76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 textRotation="90" wrapText="1"/>
    </xf>
    <xf numFmtId="0" fontId="11" fillId="7" borderId="52" xfId="0" applyFont="1" applyFill="1" applyBorder="1" applyAlignment="1">
      <alignment horizontal="center" vertical="center" textRotation="90" wrapText="1"/>
    </xf>
    <xf numFmtId="0" fontId="11" fillId="0" borderId="83" xfId="0" applyFont="1" applyFill="1" applyBorder="1" applyAlignment="1">
      <alignment horizontal="center" vertical="center" textRotation="90" wrapText="1"/>
    </xf>
    <xf numFmtId="0" fontId="2" fillId="7" borderId="80" xfId="0" applyFont="1" applyFill="1" applyBorder="1" applyAlignment="1">
      <alignment horizontal="center" vertical="center" wrapText="1"/>
    </xf>
    <xf numFmtId="0" fontId="2" fillId="7" borderId="69" xfId="0" applyFont="1" applyFill="1" applyBorder="1" applyAlignment="1">
      <alignment horizontal="center" vertical="center" wrapText="1"/>
    </xf>
    <xf numFmtId="0" fontId="2" fillId="7" borderId="32" xfId="0" applyFont="1" applyFill="1" applyBorder="1" applyAlignment="1">
      <alignment horizontal="center" vertical="center" wrapText="1"/>
    </xf>
    <xf numFmtId="0" fontId="2" fillId="7" borderId="33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center" vertical="center" wrapText="1"/>
    </xf>
    <xf numFmtId="0" fontId="2" fillId="7" borderId="82" xfId="0" applyFont="1" applyFill="1" applyBorder="1" applyAlignment="1">
      <alignment horizontal="center" vertical="center" wrapText="1"/>
    </xf>
    <xf numFmtId="0" fontId="2" fillId="7" borderId="70" xfId="0" applyFont="1" applyFill="1" applyBorder="1" applyAlignment="1">
      <alignment horizontal="center" vertical="center" wrapText="1"/>
    </xf>
    <xf numFmtId="0" fontId="3" fillId="7" borderId="79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7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1" fillId="0" borderId="103" xfId="0" applyFont="1" applyFill="1" applyBorder="1" applyAlignment="1">
      <alignment horizontal="center" vertical="center" textRotation="90" wrapText="1"/>
    </xf>
    <xf numFmtId="0" fontId="2" fillId="0" borderId="10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85" xfId="0" applyFont="1" applyFill="1" applyBorder="1" applyAlignment="1">
      <alignment horizontal="center" vertical="center" wrapText="1"/>
    </xf>
    <xf numFmtId="0" fontId="2" fillId="0" borderId="86" xfId="0" applyFont="1" applyFill="1" applyBorder="1" applyAlignment="1">
      <alignment horizontal="center" vertical="center" wrapText="1"/>
    </xf>
    <xf numFmtId="3" fontId="3" fillId="0" borderId="50" xfId="0" applyNumberFormat="1" applyFont="1" applyFill="1" applyBorder="1" applyAlignment="1">
      <alignment horizontal="center" vertical="center"/>
    </xf>
    <xf numFmtId="0" fontId="2" fillId="0" borderId="105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07" xfId="0" applyFont="1" applyFill="1" applyBorder="1" applyAlignment="1">
      <alignment horizontal="center" vertical="center" wrapText="1"/>
    </xf>
    <xf numFmtId="0" fontId="2" fillId="0" borderId="108" xfId="0" applyFont="1" applyFill="1" applyBorder="1" applyAlignment="1">
      <alignment horizontal="center" vertical="center" wrapText="1"/>
    </xf>
    <xf numFmtId="3" fontId="3" fillId="0" borderId="109" xfId="0" applyNumberFormat="1" applyFont="1" applyFill="1" applyBorder="1" applyAlignment="1">
      <alignment horizontal="center" vertical="center"/>
    </xf>
    <xf numFmtId="0" fontId="2" fillId="0" borderId="106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3" fontId="3" fillId="0" borderId="13" xfId="0" applyNumberFormat="1" applyFont="1" applyFill="1" applyBorder="1" applyAlignment="1">
      <alignment horizontal="center" vertical="center"/>
    </xf>
    <xf numFmtId="0" fontId="3" fillId="0" borderId="68" xfId="0" applyFont="1" applyFill="1" applyBorder="1" applyAlignment="1">
      <alignment horizontal="center"/>
    </xf>
    <xf numFmtId="0" fontId="3" fillId="0" borderId="46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3" fontId="3" fillId="0" borderId="45" xfId="0" applyNumberFormat="1" applyFont="1" applyFill="1" applyBorder="1" applyAlignment="1">
      <alignment horizontal="center" vertical="center" wrapText="1"/>
    </xf>
    <xf numFmtId="0" fontId="12" fillId="0" borderId="68" xfId="0" applyFont="1" applyFill="1" applyBorder="1" applyAlignment="1">
      <alignment horizontal="left" vertical="center" wrapText="1"/>
    </xf>
    <xf numFmtId="187" fontId="2" fillId="0" borderId="110" xfId="0" applyNumberFormat="1" applyFont="1" applyFill="1" applyBorder="1" applyAlignment="1">
      <alignment horizontal="center" vertical="center" wrapText="1"/>
    </xf>
    <xf numFmtId="1" fontId="2" fillId="0" borderId="110" xfId="0" applyNumberFormat="1" applyFont="1" applyFill="1" applyBorder="1" applyAlignment="1">
      <alignment horizontal="center" vertical="center" wrapText="1"/>
    </xf>
    <xf numFmtId="3" fontId="3" fillId="0" borderId="37" xfId="0" applyNumberFormat="1" applyFont="1" applyFill="1" applyBorder="1" applyAlignment="1">
      <alignment horizontal="center" vertical="center"/>
    </xf>
    <xf numFmtId="3" fontId="3" fillId="0" borderId="46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2" borderId="84" xfId="0" applyFont="1" applyFill="1" applyBorder="1" applyAlignment="1">
      <alignment horizontal="center" vertical="center" textRotation="90" wrapText="1"/>
    </xf>
    <xf numFmtId="0" fontId="2" fillId="2" borderId="2" xfId="0" applyFont="1" applyFill="1" applyBorder="1" applyAlignment="1">
      <alignment horizontal="center" vertical="center" textRotation="90" wrapText="1"/>
    </xf>
    <xf numFmtId="0" fontId="2" fillId="6" borderId="0" xfId="0" applyFont="1" applyFill="1" applyAlignment="1">
      <alignment horizontal="center"/>
    </xf>
    <xf numFmtId="0" fontId="2" fillId="2" borderId="50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85" xfId="0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 textRotation="90" wrapText="1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84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" fillId="5" borderId="85" xfId="0" applyFont="1" applyFill="1" applyBorder="1" applyAlignment="1">
      <alignment horizontal="center" vertical="center" textRotation="90" wrapText="1"/>
    </xf>
    <xf numFmtId="0" fontId="2" fillId="5" borderId="1" xfId="0" applyFont="1" applyFill="1" applyBorder="1" applyAlignment="1">
      <alignment horizontal="center" vertical="center" textRotation="90" wrapText="1"/>
    </xf>
    <xf numFmtId="0" fontId="2" fillId="5" borderId="84" xfId="0" applyFont="1" applyFill="1" applyBorder="1" applyAlignment="1">
      <alignment horizontal="center" vertical="center" textRotation="90" wrapText="1"/>
    </xf>
    <xf numFmtId="0" fontId="2" fillId="5" borderId="2" xfId="0" applyFont="1" applyFill="1" applyBorder="1" applyAlignment="1">
      <alignment horizontal="center" vertical="center" textRotation="90" wrapText="1"/>
    </xf>
    <xf numFmtId="0" fontId="2" fillId="5" borderId="84" xfId="0" applyFont="1" applyFill="1" applyBorder="1" applyAlignment="1">
      <alignment horizontal="center" vertical="center" wrapText="1"/>
    </xf>
    <xf numFmtId="0" fontId="2" fillId="5" borderId="86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5" borderId="50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/>
    </xf>
    <xf numFmtId="0" fontId="3" fillId="2" borderId="50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2" fillId="2" borderId="87" xfId="0" applyFont="1" applyFill="1" applyBorder="1" applyAlignment="1">
      <alignment horizontal="center" vertical="center" textRotation="90" wrapText="1"/>
    </xf>
    <xf numFmtId="0" fontId="2" fillId="2" borderId="88" xfId="0" applyFont="1" applyFill="1" applyBorder="1" applyAlignment="1">
      <alignment horizontal="center" vertical="center" textRotation="90" wrapText="1"/>
    </xf>
    <xf numFmtId="0" fontId="2" fillId="2" borderId="89" xfId="0" applyFont="1" applyFill="1" applyBorder="1" applyAlignment="1">
      <alignment horizontal="center" vertical="center" textRotation="90" wrapText="1"/>
    </xf>
    <xf numFmtId="0" fontId="2" fillId="2" borderId="90" xfId="0" applyFont="1" applyFill="1" applyBorder="1" applyAlignment="1">
      <alignment horizontal="center" vertical="center" textRotation="90" wrapText="1"/>
    </xf>
    <xf numFmtId="0" fontId="2" fillId="2" borderId="91" xfId="0" applyFont="1" applyFill="1" applyBorder="1" applyAlignment="1">
      <alignment horizontal="center" vertical="center" textRotation="90" wrapText="1"/>
    </xf>
    <xf numFmtId="0" fontId="2" fillId="2" borderId="92" xfId="0" applyFont="1" applyFill="1" applyBorder="1" applyAlignment="1">
      <alignment horizontal="center" vertical="center" textRotation="90" wrapText="1"/>
    </xf>
    <xf numFmtId="0" fontId="3" fillId="6" borderId="93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6" borderId="78" xfId="0" applyFont="1" applyFill="1" applyBorder="1" applyAlignment="1">
      <alignment horizontal="center" vertical="center"/>
    </xf>
    <xf numFmtId="0" fontId="2" fillId="2" borderId="94" xfId="0" applyFont="1" applyFill="1" applyBorder="1" applyAlignment="1">
      <alignment horizontal="center" vertical="center" textRotation="90" wrapText="1"/>
    </xf>
    <xf numFmtId="0" fontId="2" fillId="2" borderId="95" xfId="0" applyFont="1" applyFill="1" applyBorder="1" applyAlignment="1">
      <alignment horizontal="center" vertical="center" textRotation="90" wrapText="1"/>
    </xf>
    <xf numFmtId="0" fontId="2" fillId="6" borderId="89" xfId="0" applyFont="1" applyFill="1" applyBorder="1" applyAlignment="1">
      <alignment horizontal="center" vertical="center" textRotation="90" wrapText="1"/>
    </xf>
    <xf numFmtId="0" fontId="2" fillId="6" borderId="90" xfId="0" applyFont="1" applyFill="1" applyBorder="1" applyAlignment="1">
      <alignment horizontal="center" vertical="center" textRotation="90" wrapText="1"/>
    </xf>
    <xf numFmtId="0" fontId="2" fillId="6" borderId="91" xfId="0" applyFont="1" applyFill="1" applyBorder="1" applyAlignment="1">
      <alignment horizontal="center" vertical="center" textRotation="90" wrapText="1"/>
    </xf>
    <xf numFmtId="0" fontId="2" fillId="6" borderId="92" xfId="0" applyFont="1" applyFill="1" applyBorder="1" applyAlignment="1">
      <alignment horizontal="center" vertical="center" textRotation="90" wrapText="1"/>
    </xf>
    <xf numFmtId="0" fontId="14" fillId="6" borderId="0" xfId="0" applyFont="1" applyFill="1" applyAlignment="1">
      <alignment horizontal="center"/>
    </xf>
    <xf numFmtId="0" fontId="3" fillId="6" borderId="37" xfId="0" applyFont="1" applyFill="1" applyBorder="1" applyAlignment="1">
      <alignment horizontal="center" vertical="center"/>
    </xf>
    <xf numFmtId="0" fontId="2" fillId="6" borderId="94" xfId="0" applyFont="1" applyFill="1" applyBorder="1" applyAlignment="1">
      <alignment horizontal="center" vertical="center" textRotation="90" wrapText="1"/>
    </xf>
    <xf numFmtId="0" fontId="2" fillId="6" borderId="95" xfId="0" applyFont="1" applyFill="1" applyBorder="1" applyAlignment="1">
      <alignment horizontal="center" vertical="center" textRotation="90" wrapText="1"/>
    </xf>
    <xf numFmtId="0" fontId="3" fillId="6" borderId="11" xfId="0" applyFont="1" applyFill="1" applyBorder="1" applyAlignment="1">
      <alignment horizontal="center" vertical="center"/>
    </xf>
    <xf numFmtId="0" fontId="2" fillId="0" borderId="89" xfId="0" applyFont="1" applyFill="1" applyBorder="1" applyAlignment="1">
      <alignment horizontal="center" vertical="center" textRotation="90" wrapText="1"/>
    </xf>
    <xf numFmtId="0" fontId="2" fillId="0" borderId="90" xfId="0" applyFont="1" applyFill="1" applyBorder="1" applyAlignment="1">
      <alignment horizontal="center" vertical="center" textRotation="90" wrapText="1"/>
    </xf>
    <xf numFmtId="0" fontId="2" fillId="0" borderId="91" xfId="0" applyFont="1" applyFill="1" applyBorder="1" applyAlignment="1">
      <alignment horizontal="center" vertical="center" textRotation="90" wrapText="1"/>
    </xf>
    <xf numFmtId="0" fontId="2" fillId="0" borderId="92" xfId="0" applyFont="1" applyFill="1" applyBorder="1" applyAlignment="1">
      <alignment horizontal="center" vertical="center" textRotation="90" wrapText="1"/>
    </xf>
    <xf numFmtId="0" fontId="14" fillId="0" borderId="0" xfId="0" applyFont="1" applyFill="1" applyAlignment="1">
      <alignment horizontal="center"/>
    </xf>
    <xf numFmtId="0" fontId="3" fillId="0" borderId="93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78" xfId="0" applyFont="1" applyFill="1" applyBorder="1" applyAlignment="1">
      <alignment horizontal="center" vertical="center"/>
    </xf>
    <xf numFmtId="0" fontId="2" fillId="0" borderId="94" xfId="0" applyFont="1" applyFill="1" applyBorder="1" applyAlignment="1">
      <alignment horizontal="center" vertical="center" textRotation="90" wrapText="1"/>
    </xf>
    <xf numFmtId="0" fontId="2" fillId="0" borderId="95" xfId="0" applyFont="1" applyFill="1" applyBorder="1" applyAlignment="1">
      <alignment horizontal="center" vertical="center" textRotation="90" wrapText="1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14" fillId="0" borderId="93" xfId="0" applyFont="1" applyFill="1" applyBorder="1" applyAlignment="1">
      <alignment horizontal="center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78" xfId="0" applyFont="1" applyFill="1" applyBorder="1" applyAlignment="1">
      <alignment horizontal="center" vertical="center"/>
    </xf>
    <xf numFmtId="0" fontId="13" fillId="0" borderId="94" xfId="0" applyFont="1" applyFill="1" applyBorder="1" applyAlignment="1">
      <alignment horizontal="center" vertical="center" textRotation="90" wrapText="1"/>
    </xf>
    <xf numFmtId="0" fontId="13" fillId="0" borderId="90" xfId="0" applyFont="1" applyFill="1" applyBorder="1" applyAlignment="1">
      <alignment horizontal="center" vertical="center" textRotation="90" wrapText="1"/>
    </xf>
    <xf numFmtId="0" fontId="13" fillId="0" borderId="95" xfId="0" applyFont="1" applyFill="1" applyBorder="1" applyAlignment="1">
      <alignment horizontal="center" vertical="center" textRotation="90" wrapText="1"/>
    </xf>
    <xf numFmtId="0" fontId="13" fillId="0" borderId="92" xfId="0" applyFont="1" applyFill="1" applyBorder="1" applyAlignment="1">
      <alignment horizontal="center" vertical="center" textRotation="90" wrapText="1"/>
    </xf>
    <xf numFmtId="0" fontId="13" fillId="0" borderId="89" xfId="0" applyFont="1" applyFill="1" applyBorder="1" applyAlignment="1">
      <alignment horizontal="center" vertical="center" textRotation="90" wrapText="1"/>
    </xf>
    <xf numFmtId="0" fontId="13" fillId="0" borderId="91" xfId="0" applyFont="1" applyFill="1" applyBorder="1" applyAlignment="1">
      <alignment horizontal="center" vertical="center" textRotation="90" wrapText="1"/>
    </xf>
    <xf numFmtId="0" fontId="14" fillId="0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horizontal="left" vertical="center" wrapText="1"/>
    </xf>
    <xf numFmtId="0" fontId="14" fillId="0" borderId="27" xfId="0" applyFont="1" applyFill="1" applyBorder="1" applyAlignment="1">
      <alignment horizontal="center" vertical="center" wrapText="1"/>
    </xf>
    <xf numFmtId="3" fontId="14" fillId="0" borderId="27" xfId="0" applyNumberFormat="1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textRotation="90" wrapText="1"/>
    </xf>
    <xf numFmtId="0" fontId="13" fillId="0" borderId="97" xfId="0" applyFont="1" applyFill="1" applyBorder="1" applyAlignment="1">
      <alignment horizontal="center" vertical="center" textRotation="90" wrapText="1"/>
    </xf>
    <xf numFmtId="0" fontId="13" fillId="0" borderId="98" xfId="0" applyFont="1" applyFill="1" applyBorder="1" applyAlignment="1">
      <alignment horizontal="center" vertical="center" textRotation="90" wrapText="1"/>
    </xf>
    <xf numFmtId="0" fontId="13" fillId="0" borderId="0" xfId="0" applyFont="1" applyFill="1" applyBorder="1" applyAlignment="1">
      <alignment horizontal="center" vertical="center" textRotation="90" wrapText="1"/>
    </xf>
    <xf numFmtId="0" fontId="14" fillId="0" borderId="50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3" fillId="0" borderId="99" xfId="0" applyFont="1" applyFill="1" applyBorder="1" applyAlignment="1">
      <alignment horizontal="center" vertical="center" textRotation="90" wrapText="1"/>
    </xf>
    <xf numFmtId="0" fontId="15" fillId="0" borderId="94" xfId="0" applyFont="1" applyFill="1" applyBorder="1" applyAlignment="1">
      <alignment horizontal="center" vertical="center" textRotation="90" wrapText="1"/>
    </xf>
    <xf numFmtId="0" fontId="15" fillId="0" borderId="90" xfId="0" applyFont="1" applyFill="1" applyBorder="1" applyAlignment="1">
      <alignment horizontal="center" vertical="center" textRotation="90" wrapText="1"/>
    </xf>
    <xf numFmtId="0" fontId="15" fillId="0" borderId="99" xfId="0" applyFont="1" applyFill="1" applyBorder="1" applyAlignment="1">
      <alignment horizontal="center" vertical="center" textRotation="90" wrapText="1"/>
    </xf>
    <xf numFmtId="0" fontId="15" fillId="0" borderId="97" xfId="0" applyFont="1" applyFill="1" applyBorder="1" applyAlignment="1">
      <alignment horizontal="center" vertical="center" textRotation="90" wrapText="1"/>
    </xf>
    <xf numFmtId="0" fontId="15" fillId="0" borderId="98" xfId="0" applyFont="1" applyFill="1" applyBorder="1" applyAlignment="1">
      <alignment horizontal="center" vertical="center" textRotation="90" wrapText="1"/>
    </xf>
    <xf numFmtId="0" fontId="15" fillId="0" borderId="0" xfId="0" applyFont="1" applyFill="1" applyBorder="1" applyAlignment="1">
      <alignment horizontal="center" vertical="center" textRotation="90" wrapText="1"/>
    </xf>
    <xf numFmtId="0" fontId="15" fillId="0" borderId="89" xfId="0" applyFont="1" applyFill="1" applyBorder="1" applyAlignment="1">
      <alignment horizontal="center" vertical="center" textRotation="90" wrapText="1"/>
    </xf>
    <xf numFmtId="0" fontId="15" fillId="0" borderId="96" xfId="0" applyFont="1" applyFill="1" applyBorder="1" applyAlignment="1">
      <alignment horizontal="center" vertical="center" textRotation="90" wrapText="1"/>
    </xf>
    <xf numFmtId="0" fontId="15" fillId="0" borderId="100" xfId="0" applyFont="1" applyFill="1" applyBorder="1" applyAlignment="1">
      <alignment horizontal="center" vertical="center" textRotation="90" wrapText="1"/>
    </xf>
    <xf numFmtId="0" fontId="15" fillId="0" borderId="95" xfId="0" applyFont="1" applyFill="1" applyBorder="1" applyAlignment="1">
      <alignment horizontal="center" vertical="center" textRotation="90" wrapText="1"/>
    </xf>
    <xf numFmtId="0" fontId="15" fillId="0" borderId="101" xfId="0" applyFont="1" applyFill="1" applyBorder="1" applyAlignment="1">
      <alignment horizontal="center" vertical="center" textRotation="90" wrapText="1"/>
    </xf>
    <xf numFmtId="0" fontId="15" fillId="0" borderId="102" xfId="0" applyFont="1" applyFill="1" applyBorder="1" applyAlignment="1">
      <alignment horizontal="center" vertical="center" textRotation="90" wrapText="1"/>
    </xf>
    <xf numFmtId="0" fontId="20" fillId="0" borderId="101" xfId="0" applyFont="1" applyFill="1" applyBorder="1"/>
    <xf numFmtId="0" fontId="20" fillId="0" borderId="95" xfId="0" applyFont="1" applyFill="1" applyBorder="1"/>
    <xf numFmtId="0" fontId="14" fillId="0" borderId="100" xfId="0" applyFont="1" applyFill="1" applyBorder="1" applyAlignment="1">
      <alignment horizontal="center" vertical="center"/>
    </xf>
    <xf numFmtId="0" fontId="14" fillId="0" borderId="76" xfId="0" applyFont="1" applyFill="1" applyBorder="1" applyAlignment="1">
      <alignment horizontal="center" vertical="center"/>
    </xf>
    <xf numFmtId="0" fontId="7" fillId="0" borderId="98" xfId="0" applyFont="1" applyFill="1" applyBorder="1" applyAlignment="1">
      <alignment horizontal="center" vertical="center" textRotation="90" wrapText="1"/>
    </xf>
    <xf numFmtId="0" fontId="7" fillId="0" borderId="102" xfId="0" applyFont="1" applyFill="1" applyBorder="1" applyAlignment="1">
      <alignment horizontal="center" vertical="center" textRotation="90" wrapText="1"/>
    </xf>
    <xf numFmtId="0" fontId="7" fillId="0" borderId="94" xfId="0" applyFont="1" applyFill="1" applyBorder="1" applyAlignment="1">
      <alignment horizontal="center" vertical="center" textRotation="90" wrapText="1"/>
    </xf>
    <xf numFmtId="0" fontId="7" fillId="0" borderId="100" xfId="0" applyFont="1" applyFill="1" applyBorder="1" applyAlignment="1">
      <alignment horizontal="center" vertical="center" textRotation="90" wrapText="1"/>
    </xf>
    <xf numFmtId="0" fontId="7" fillId="0" borderId="95" xfId="0" applyFont="1" applyFill="1" applyBorder="1" applyAlignment="1">
      <alignment horizontal="center" vertical="center" textRotation="90" wrapText="1"/>
    </xf>
    <xf numFmtId="0" fontId="7" fillId="0" borderId="101" xfId="0" applyFont="1" applyFill="1" applyBorder="1" applyAlignment="1">
      <alignment horizontal="center" vertical="center" textRotation="90" wrapText="1"/>
    </xf>
    <xf numFmtId="0" fontId="3" fillId="0" borderId="0" xfId="0" applyFont="1" applyFill="1" applyAlignment="1">
      <alignment horizontal="center"/>
    </xf>
    <xf numFmtId="0" fontId="8" fillId="0" borderId="95" xfId="0" applyFont="1" applyFill="1" applyBorder="1"/>
    <xf numFmtId="0" fontId="8" fillId="0" borderId="101" xfId="0" applyFont="1" applyFill="1" applyBorder="1"/>
    <xf numFmtId="0" fontId="3" fillId="0" borderId="100" xfId="0" applyFont="1" applyFill="1" applyBorder="1" applyAlignment="1">
      <alignment horizontal="center" vertical="center"/>
    </xf>
    <xf numFmtId="0" fontId="3" fillId="0" borderId="76" xfId="0" applyFont="1" applyFill="1" applyBorder="1" applyAlignment="1">
      <alignment horizontal="center" vertical="center"/>
    </xf>
    <xf numFmtId="3" fontId="3" fillId="0" borderId="27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7" fillId="7" borderId="94" xfId="0" applyFont="1" applyFill="1" applyBorder="1" applyAlignment="1">
      <alignment horizontal="center" vertical="center" textRotation="90" wrapText="1"/>
    </xf>
    <xf numFmtId="0" fontId="7" fillId="7" borderId="95" xfId="0" applyFont="1" applyFill="1" applyBorder="1" applyAlignment="1">
      <alignment horizontal="center" vertical="center" textRotation="90" wrapText="1"/>
    </xf>
    <xf numFmtId="0" fontId="7" fillId="7" borderId="100" xfId="0" applyFont="1" applyFill="1" applyBorder="1" applyAlignment="1">
      <alignment horizontal="center" vertical="center" textRotation="90" wrapText="1"/>
    </xf>
    <xf numFmtId="0" fontId="7" fillId="7" borderId="101" xfId="0" applyFont="1" applyFill="1" applyBorder="1" applyAlignment="1">
      <alignment horizontal="center" vertical="center" textRotation="90" wrapText="1"/>
    </xf>
    <xf numFmtId="0" fontId="3" fillId="0" borderId="27" xfId="0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9" defaultPivotStyle="PivotStyleLight16"/>
  <colors>
    <mruColors>
      <color rgb="FFFF0066"/>
      <color rgb="FF66FFFF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worksheet" Target="worksheets/sheet18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85493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85494" name="Line 3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1381125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85495" name="Line 4"/>
        <xdr:cNvSpPr>
          <a:spLocks noChangeShapeType="1"/>
        </xdr:cNvSpPr>
      </xdr:nvSpPr>
      <xdr:spPr bwMode="auto">
        <a:xfrm flipV="1">
          <a:off x="1381125" y="8991600"/>
          <a:ext cx="2324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85496" name="Line 5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85497" name="Line 6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85498" name="Line 7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85499" name="Line 9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4709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4710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4711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4712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4713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4714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4715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5733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5734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5735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5736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5737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5738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5739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6757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6758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6759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6760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6761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6762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6763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7781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7782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7783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7784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7785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7786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7787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8805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8806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8807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8808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8809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8810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8811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300846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300847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300848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300849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300850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300851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300852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299829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299830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299831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299832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299833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299834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299835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307727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307728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307729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307730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307731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307732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307733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315527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315528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315529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315530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315531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315532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315533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16</xdr:row>
      <xdr:rowOff>38100</xdr:rowOff>
    </xdr:from>
    <xdr:to>
      <xdr:col>6</xdr:col>
      <xdr:colOff>276225</xdr:colOff>
      <xdr:row>16</xdr:row>
      <xdr:rowOff>38100</xdr:rowOff>
    </xdr:to>
    <xdr:sp macro="" textlink="">
      <xdr:nvSpPr>
        <xdr:cNvPr id="317526" name="Line 1"/>
        <xdr:cNvSpPr>
          <a:spLocks noChangeShapeType="1"/>
        </xdr:cNvSpPr>
      </xdr:nvSpPr>
      <xdr:spPr bwMode="auto">
        <a:xfrm flipV="1">
          <a:off x="1352550" y="87153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16</xdr:row>
      <xdr:rowOff>47625</xdr:rowOff>
    </xdr:from>
    <xdr:to>
      <xdr:col>6</xdr:col>
      <xdr:colOff>295275</xdr:colOff>
      <xdr:row>19</xdr:row>
      <xdr:rowOff>19050</xdr:rowOff>
    </xdr:to>
    <xdr:sp macro="" textlink="">
      <xdr:nvSpPr>
        <xdr:cNvPr id="317527" name="Line 2"/>
        <xdr:cNvSpPr>
          <a:spLocks noChangeShapeType="1"/>
        </xdr:cNvSpPr>
      </xdr:nvSpPr>
      <xdr:spPr bwMode="auto">
        <a:xfrm>
          <a:off x="3924300" y="87249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19</xdr:row>
      <xdr:rowOff>38100</xdr:rowOff>
    </xdr:from>
    <xdr:to>
      <xdr:col>6</xdr:col>
      <xdr:colOff>276225</xdr:colOff>
      <xdr:row>19</xdr:row>
      <xdr:rowOff>47625</xdr:rowOff>
    </xdr:to>
    <xdr:sp macro="" textlink="">
      <xdr:nvSpPr>
        <xdr:cNvPr id="317528" name="Line 3"/>
        <xdr:cNvSpPr>
          <a:spLocks noChangeShapeType="1"/>
        </xdr:cNvSpPr>
      </xdr:nvSpPr>
      <xdr:spPr bwMode="auto">
        <a:xfrm flipV="1">
          <a:off x="1314450" y="9715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17</xdr:row>
      <xdr:rowOff>0</xdr:rowOff>
    </xdr:from>
    <xdr:to>
      <xdr:col>6</xdr:col>
      <xdr:colOff>276225</xdr:colOff>
      <xdr:row>17</xdr:row>
      <xdr:rowOff>19050</xdr:rowOff>
    </xdr:to>
    <xdr:sp macro="" textlink="">
      <xdr:nvSpPr>
        <xdr:cNvPr id="317529" name="Line 4"/>
        <xdr:cNvSpPr>
          <a:spLocks noChangeShapeType="1"/>
        </xdr:cNvSpPr>
      </xdr:nvSpPr>
      <xdr:spPr bwMode="auto">
        <a:xfrm flipV="1">
          <a:off x="1343025" y="90106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16</xdr:row>
      <xdr:rowOff>38100</xdr:rowOff>
    </xdr:from>
    <xdr:to>
      <xdr:col>3</xdr:col>
      <xdr:colOff>266700</xdr:colOff>
      <xdr:row>19</xdr:row>
      <xdr:rowOff>9525</xdr:rowOff>
    </xdr:to>
    <xdr:sp macro="" textlink="">
      <xdr:nvSpPr>
        <xdr:cNvPr id="317530" name="Line 5"/>
        <xdr:cNvSpPr>
          <a:spLocks noChangeShapeType="1"/>
        </xdr:cNvSpPr>
      </xdr:nvSpPr>
      <xdr:spPr bwMode="auto">
        <a:xfrm>
          <a:off x="2762250" y="87153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18</xdr:row>
      <xdr:rowOff>0</xdr:rowOff>
    </xdr:from>
    <xdr:to>
      <xdr:col>6</xdr:col>
      <xdr:colOff>266700</xdr:colOff>
      <xdr:row>18</xdr:row>
      <xdr:rowOff>0</xdr:rowOff>
    </xdr:to>
    <xdr:sp macro="" textlink="">
      <xdr:nvSpPr>
        <xdr:cNvPr id="317531" name="Line 6"/>
        <xdr:cNvSpPr>
          <a:spLocks noChangeShapeType="1"/>
        </xdr:cNvSpPr>
      </xdr:nvSpPr>
      <xdr:spPr bwMode="auto">
        <a:xfrm>
          <a:off x="1371600" y="93440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16</xdr:row>
      <xdr:rowOff>57150</xdr:rowOff>
    </xdr:from>
    <xdr:to>
      <xdr:col>0</xdr:col>
      <xdr:colOff>1333500</xdr:colOff>
      <xdr:row>19</xdr:row>
      <xdr:rowOff>28575</xdr:rowOff>
    </xdr:to>
    <xdr:sp macro="" textlink="">
      <xdr:nvSpPr>
        <xdr:cNvPr id="317532" name="Line 7"/>
        <xdr:cNvSpPr>
          <a:spLocks noChangeShapeType="1"/>
        </xdr:cNvSpPr>
      </xdr:nvSpPr>
      <xdr:spPr bwMode="auto">
        <a:xfrm>
          <a:off x="1333500" y="87344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86517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86518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1381125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86519" name="Line 3"/>
        <xdr:cNvSpPr>
          <a:spLocks noChangeShapeType="1"/>
        </xdr:cNvSpPr>
      </xdr:nvSpPr>
      <xdr:spPr bwMode="auto">
        <a:xfrm flipV="1">
          <a:off x="1381125" y="8991600"/>
          <a:ext cx="2324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86520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86521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86522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86523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87541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87542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87543" name="Line 3"/>
        <xdr:cNvSpPr>
          <a:spLocks noChangeShapeType="1"/>
        </xdr:cNvSpPr>
      </xdr:nvSpPr>
      <xdr:spPr bwMode="auto">
        <a:xfrm flipV="1">
          <a:off x="1314450" y="8991600"/>
          <a:ext cx="23907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87544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87545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87546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87547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88565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88566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88567" name="Line 3"/>
        <xdr:cNvSpPr>
          <a:spLocks noChangeShapeType="1"/>
        </xdr:cNvSpPr>
      </xdr:nvSpPr>
      <xdr:spPr bwMode="auto">
        <a:xfrm flipV="1">
          <a:off x="1314450" y="8991600"/>
          <a:ext cx="23907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88568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88569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88570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88571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89589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89590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89591" name="Line 3"/>
        <xdr:cNvSpPr>
          <a:spLocks noChangeShapeType="1"/>
        </xdr:cNvSpPr>
      </xdr:nvSpPr>
      <xdr:spPr bwMode="auto">
        <a:xfrm flipV="1">
          <a:off x="1314450" y="8991600"/>
          <a:ext cx="23907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89592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89593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89594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89595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90613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90614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90615" name="Line 3"/>
        <xdr:cNvSpPr>
          <a:spLocks noChangeShapeType="1"/>
        </xdr:cNvSpPr>
      </xdr:nvSpPr>
      <xdr:spPr bwMode="auto">
        <a:xfrm flipV="1">
          <a:off x="1314450" y="8991600"/>
          <a:ext cx="23907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90616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90617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90618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90619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19050</xdr:rowOff>
    </xdr:from>
    <xdr:to>
      <xdr:col>6</xdr:col>
      <xdr:colOff>38100</xdr:colOff>
      <xdr:row>15</xdr:row>
      <xdr:rowOff>38100</xdr:rowOff>
    </xdr:to>
    <xdr:sp macro="" textlink="">
      <xdr:nvSpPr>
        <xdr:cNvPr id="291637" name="Line 1"/>
        <xdr:cNvSpPr>
          <a:spLocks noChangeShapeType="1"/>
        </xdr:cNvSpPr>
      </xdr:nvSpPr>
      <xdr:spPr bwMode="auto">
        <a:xfrm flipV="1">
          <a:off x="1352550" y="7972425"/>
          <a:ext cx="23241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38100</xdr:colOff>
      <xdr:row>15</xdr:row>
      <xdr:rowOff>47625</xdr:rowOff>
    </xdr:from>
    <xdr:to>
      <xdr:col>6</xdr:col>
      <xdr:colOff>47625</xdr:colOff>
      <xdr:row>18</xdr:row>
      <xdr:rowOff>19050</xdr:rowOff>
    </xdr:to>
    <xdr:sp macro="" textlink="">
      <xdr:nvSpPr>
        <xdr:cNvPr id="291638" name="Line 2"/>
        <xdr:cNvSpPr>
          <a:spLocks noChangeShapeType="1"/>
        </xdr:cNvSpPr>
      </xdr:nvSpPr>
      <xdr:spPr bwMode="auto">
        <a:xfrm>
          <a:off x="367665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66675</xdr:colOff>
      <xdr:row>18</xdr:row>
      <xdr:rowOff>47625</xdr:rowOff>
    </xdr:to>
    <xdr:sp macro="" textlink="">
      <xdr:nvSpPr>
        <xdr:cNvPr id="291639" name="Line 3"/>
        <xdr:cNvSpPr>
          <a:spLocks noChangeShapeType="1"/>
        </xdr:cNvSpPr>
      </xdr:nvSpPr>
      <xdr:spPr bwMode="auto">
        <a:xfrm flipV="1">
          <a:off x="1314450" y="8991600"/>
          <a:ext cx="23907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47625</xdr:colOff>
      <xdr:row>16</xdr:row>
      <xdr:rowOff>0</xdr:rowOff>
    </xdr:to>
    <xdr:sp macro="" textlink="">
      <xdr:nvSpPr>
        <xdr:cNvPr id="291640" name="Line 4"/>
        <xdr:cNvSpPr>
          <a:spLocks noChangeShapeType="1"/>
        </xdr:cNvSpPr>
      </xdr:nvSpPr>
      <xdr:spPr bwMode="auto">
        <a:xfrm>
          <a:off x="1343025" y="8286750"/>
          <a:ext cx="2343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142875</xdr:colOff>
      <xdr:row>15</xdr:row>
      <xdr:rowOff>38100</xdr:rowOff>
    </xdr:from>
    <xdr:to>
      <xdr:col>3</xdr:col>
      <xdr:colOff>142875</xdr:colOff>
      <xdr:row>18</xdr:row>
      <xdr:rowOff>9525</xdr:rowOff>
    </xdr:to>
    <xdr:sp macro="" textlink="">
      <xdr:nvSpPr>
        <xdr:cNvPr id="291641" name="Line 5"/>
        <xdr:cNvSpPr>
          <a:spLocks noChangeShapeType="1"/>
        </xdr:cNvSpPr>
      </xdr:nvSpPr>
      <xdr:spPr bwMode="auto">
        <a:xfrm>
          <a:off x="2638425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47625</xdr:colOff>
      <xdr:row>17</xdr:row>
      <xdr:rowOff>0</xdr:rowOff>
    </xdr:to>
    <xdr:sp macro="" textlink="">
      <xdr:nvSpPr>
        <xdr:cNvPr id="291642" name="Line 6"/>
        <xdr:cNvSpPr>
          <a:spLocks noChangeShapeType="1"/>
        </xdr:cNvSpPr>
      </xdr:nvSpPr>
      <xdr:spPr bwMode="auto">
        <a:xfrm>
          <a:off x="1371600" y="862012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91643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38100</xdr:rowOff>
    </xdr:from>
    <xdr:to>
      <xdr:col>6</xdr:col>
      <xdr:colOff>276225</xdr:colOff>
      <xdr:row>15</xdr:row>
      <xdr:rowOff>38100</xdr:rowOff>
    </xdr:to>
    <xdr:sp macro="" textlink="">
      <xdr:nvSpPr>
        <xdr:cNvPr id="292661" name="Line 1"/>
        <xdr:cNvSpPr>
          <a:spLocks noChangeShapeType="1"/>
        </xdr:cNvSpPr>
      </xdr:nvSpPr>
      <xdr:spPr bwMode="auto">
        <a:xfrm flipV="1">
          <a:off x="1352550" y="79914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15</xdr:row>
      <xdr:rowOff>47625</xdr:rowOff>
    </xdr:from>
    <xdr:to>
      <xdr:col>6</xdr:col>
      <xdr:colOff>295275</xdr:colOff>
      <xdr:row>18</xdr:row>
      <xdr:rowOff>19050</xdr:rowOff>
    </xdr:to>
    <xdr:sp macro="" textlink="">
      <xdr:nvSpPr>
        <xdr:cNvPr id="292662" name="Line 2"/>
        <xdr:cNvSpPr>
          <a:spLocks noChangeShapeType="1"/>
        </xdr:cNvSpPr>
      </xdr:nvSpPr>
      <xdr:spPr bwMode="auto">
        <a:xfrm>
          <a:off x="392430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276225</xdr:colOff>
      <xdr:row>18</xdr:row>
      <xdr:rowOff>47625</xdr:rowOff>
    </xdr:to>
    <xdr:sp macro="" textlink="">
      <xdr:nvSpPr>
        <xdr:cNvPr id="292663" name="Line 3"/>
        <xdr:cNvSpPr>
          <a:spLocks noChangeShapeType="1"/>
        </xdr:cNvSpPr>
      </xdr:nvSpPr>
      <xdr:spPr bwMode="auto">
        <a:xfrm flipV="1">
          <a:off x="1314450" y="89916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276225</xdr:colOff>
      <xdr:row>16</xdr:row>
      <xdr:rowOff>19050</xdr:rowOff>
    </xdr:to>
    <xdr:sp macro="" textlink="">
      <xdr:nvSpPr>
        <xdr:cNvPr id="292664" name="Line 4"/>
        <xdr:cNvSpPr>
          <a:spLocks noChangeShapeType="1"/>
        </xdr:cNvSpPr>
      </xdr:nvSpPr>
      <xdr:spPr bwMode="auto">
        <a:xfrm flipV="1">
          <a:off x="1343025" y="82867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15</xdr:row>
      <xdr:rowOff>38100</xdr:rowOff>
    </xdr:from>
    <xdr:to>
      <xdr:col>3</xdr:col>
      <xdr:colOff>266700</xdr:colOff>
      <xdr:row>18</xdr:row>
      <xdr:rowOff>9525</xdr:rowOff>
    </xdr:to>
    <xdr:sp macro="" textlink="">
      <xdr:nvSpPr>
        <xdr:cNvPr id="292665" name="Line 5"/>
        <xdr:cNvSpPr>
          <a:spLocks noChangeShapeType="1"/>
        </xdr:cNvSpPr>
      </xdr:nvSpPr>
      <xdr:spPr bwMode="auto">
        <a:xfrm>
          <a:off x="2762250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266700</xdr:colOff>
      <xdr:row>17</xdr:row>
      <xdr:rowOff>0</xdr:rowOff>
    </xdr:to>
    <xdr:sp macro="" textlink="">
      <xdr:nvSpPr>
        <xdr:cNvPr id="292666" name="Line 6"/>
        <xdr:cNvSpPr>
          <a:spLocks noChangeShapeType="1"/>
        </xdr:cNvSpPr>
      </xdr:nvSpPr>
      <xdr:spPr bwMode="auto">
        <a:xfrm>
          <a:off x="1371600" y="86201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92667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15</xdr:row>
      <xdr:rowOff>38100</xdr:rowOff>
    </xdr:from>
    <xdr:to>
      <xdr:col>6</xdr:col>
      <xdr:colOff>276225</xdr:colOff>
      <xdr:row>15</xdr:row>
      <xdr:rowOff>38100</xdr:rowOff>
    </xdr:to>
    <xdr:sp macro="" textlink="">
      <xdr:nvSpPr>
        <xdr:cNvPr id="293685" name="Line 1"/>
        <xdr:cNvSpPr>
          <a:spLocks noChangeShapeType="1"/>
        </xdr:cNvSpPr>
      </xdr:nvSpPr>
      <xdr:spPr bwMode="auto">
        <a:xfrm flipV="1">
          <a:off x="1352550" y="7991475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285750</xdr:colOff>
      <xdr:row>15</xdr:row>
      <xdr:rowOff>47625</xdr:rowOff>
    </xdr:from>
    <xdr:to>
      <xdr:col>6</xdr:col>
      <xdr:colOff>295275</xdr:colOff>
      <xdr:row>18</xdr:row>
      <xdr:rowOff>19050</xdr:rowOff>
    </xdr:to>
    <xdr:sp macro="" textlink="">
      <xdr:nvSpPr>
        <xdr:cNvPr id="293686" name="Line 2"/>
        <xdr:cNvSpPr>
          <a:spLocks noChangeShapeType="1"/>
        </xdr:cNvSpPr>
      </xdr:nvSpPr>
      <xdr:spPr bwMode="auto">
        <a:xfrm>
          <a:off x="3924300" y="8001000"/>
          <a:ext cx="9525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1314450</xdr:colOff>
      <xdr:row>18</xdr:row>
      <xdr:rowOff>38100</xdr:rowOff>
    </xdr:from>
    <xdr:to>
      <xdr:col>6</xdr:col>
      <xdr:colOff>276225</xdr:colOff>
      <xdr:row>18</xdr:row>
      <xdr:rowOff>47625</xdr:rowOff>
    </xdr:to>
    <xdr:sp macro="" textlink="">
      <xdr:nvSpPr>
        <xdr:cNvPr id="293687" name="Line 3"/>
        <xdr:cNvSpPr>
          <a:spLocks noChangeShapeType="1"/>
        </xdr:cNvSpPr>
      </xdr:nvSpPr>
      <xdr:spPr bwMode="auto">
        <a:xfrm flipV="1">
          <a:off x="1314450" y="89916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1343025</xdr:colOff>
      <xdr:row>16</xdr:row>
      <xdr:rowOff>0</xdr:rowOff>
    </xdr:from>
    <xdr:to>
      <xdr:col>6</xdr:col>
      <xdr:colOff>276225</xdr:colOff>
      <xdr:row>16</xdr:row>
      <xdr:rowOff>19050</xdr:rowOff>
    </xdr:to>
    <xdr:sp macro="" textlink="">
      <xdr:nvSpPr>
        <xdr:cNvPr id="293688" name="Line 4"/>
        <xdr:cNvSpPr>
          <a:spLocks noChangeShapeType="1"/>
        </xdr:cNvSpPr>
      </xdr:nvSpPr>
      <xdr:spPr bwMode="auto">
        <a:xfrm flipV="1">
          <a:off x="1343025" y="8286750"/>
          <a:ext cx="2571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266700</xdr:colOff>
      <xdr:row>15</xdr:row>
      <xdr:rowOff>38100</xdr:rowOff>
    </xdr:from>
    <xdr:to>
      <xdr:col>3</xdr:col>
      <xdr:colOff>266700</xdr:colOff>
      <xdr:row>18</xdr:row>
      <xdr:rowOff>9525</xdr:rowOff>
    </xdr:to>
    <xdr:sp macro="" textlink="">
      <xdr:nvSpPr>
        <xdr:cNvPr id="293689" name="Line 5"/>
        <xdr:cNvSpPr>
          <a:spLocks noChangeShapeType="1"/>
        </xdr:cNvSpPr>
      </xdr:nvSpPr>
      <xdr:spPr bwMode="auto">
        <a:xfrm>
          <a:off x="2762250" y="799147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1371600</xdr:colOff>
      <xdr:row>17</xdr:row>
      <xdr:rowOff>0</xdr:rowOff>
    </xdr:from>
    <xdr:to>
      <xdr:col>6</xdr:col>
      <xdr:colOff>266700</xdr:colOff>
      <xdr:row>17</xdr:row>
      <xdr:rowOff>0</xdr:rowOff>
    </xdr:to>
    <xdr:sp macro="" textlink="">
      <xdr:nvSpPr>
        <xdr:cNvPr id="293690" name="Line 6"/>
        <xdr:cNvSpPr>
          <a:spLocks noChangeShapeType="1"/>
        </xdr:cNvSpPr>
      </xdr:nvSpPr>
      <xdr:spPr bwMode="auto">
        <a:xfrm>
          <a:off x="1371600" y="8620125"/>
          <a:ext cx="2533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1333500</xdr:colOff>
      <xdr:row>15</xdr:row>
      <xdr:rowOff>57150</xdr:rowOff>
    </xdr:from>
    <xdr:to>
      <xdr:col>0</xdr:col>
      <xdr:colOff>1333500</xdr:colOff>
      <xdr:row>18</xdr:row>
      <xdr:rowOff>28575</xdr:rowOff>
    </xdr:to>
    <xdr:sp macro="" textlink="">
      <xdr:nvSpPr>
        <xdr:cNvPr id="293691" name="Line 7"/>
        <xdr:cNvSpPr>
          <a:spLocks noChangeShapeType="1"/>
        </xdr:cNvSpPr>
      </xdr:nvSpPr>
      <xdr:spPr bwMode="auto">
        <a:xfrm>
          <a:off x="1333500" y="8010525"/>
          <a:ext cx="0" cy="971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22"/>
  </sheetPr>
  <dimension ref="A1:P27"/>
  <sheetViews>
    <sheetView workbookViewId="0">
      <selection activeCell="S20" sqref="S2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16">
      <c r="A1" s="496" t="s">
        <v>0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</row>
    <row r="2" spans="1:16">
      <c r="A2" s="496" t="s">
        <v>1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</row>
    <row r="3" spans="1:16">
      <c r="A3" s="496" t="s">
        <v>16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</row>
    <row r="4" spans="1:16" ht="27" thickBot="1"/>
    <row r="5" spans="1:16" ht="30.75" customHeight="1">
      <c r="A5" s="497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03" t="s">
        <v>25</v>
      </c>
      <c r="L5" s="503"/>
      <c r="M5" s="503"/>
      <c r="N5" s="503"/>
      <c r="O5" s="504"/>
      <c r="P5" s="501" t="s">
        <v>17</v>
      </c>
    </row>
    <row r="6" spans="1:16" ht="116.25" customHeight="1" thickBot="1">
      <c r="A6" s="498"/>
      <c r="B6" s="500"/>
      <c r="C6" s="495"/>
      <c r="D6" s="495"/>
      <c r="E6" s="495"/>
      <c r="F6" s="495"/>
      <c r="G6" s="495"/>
      <c r="H6" s="495"/>
      <c r="I6" s="495"/>
      <c r="J6" s="495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02"/>
    </row>
    <row r="7" spans="1:16" ht="33.75" customHeight="1">
      <c r="A7" s="37" t="s">
        <v>3</v>
      </c>
      <c r="B7" s="6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14"/>
    </row>
    <row r="8" spans="1:16" ht="33.75" customHeight="1">
      <c r="A8" s="38" t="s">
        <v>6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10"/>
      <c r="P8" s="39"/>
    </row>
    <row r="9" spans="1:16" ht="33.75" customHeight="1">
      <c r="A9" s="38" t="s">
        <v>4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10"/>
      <c r="P9" s="39"/>
    </row>
    <row r="10" spans="1:16" ht="33.75" customHeight="1">
      <c r="A10" s="38" t="s">
        <v>5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10"/>
      <c r="P10" s="39"/>
    </row>
    <row r="11" spans="1:16" ht="57" customHeight="1">
      <c r="A11" s="38" t="s">
        <v>23</v>
      </c>
      <c r="B11" s="8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10"/>
      <c r="P11" s="39"/>
    </row>
    <row r="12" spans="1:16" ht="57" customHeight="1">
      <c r="A12" s="40" t="s">
        <v>24</v>
      </c>
      <c r="B12" s="11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3"/>
      <c r="P12" s="39"/>
    </row>
    <row r="13" spans="1:16" ht="33.75" customHeight="1" thickBot="1">
      <c r="A13" s="41" t="s">
        <v>17</v>
      </c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15"/>
    </row>
    <row r="15" spans="1:16">
      <c r="A15" s="496" t="s">
        <v>0</v>
      </c>
      <c r="B15" s="496"/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</row>
    <row r="16" spans="1:16">
      <c r="A16" s="496" t="s">
        <v>1</v>
      </c>
      <c r="B16" s="496"/>
      <c r="C16" s="496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</row>
    <row r="17" spans="1:16">
      <c r="A17" s="496" t="s">
        <v>16</v>
      </c>
      <c r="B17" s="496"/>
      <c r="C17" s="496"/>
      <c r="D17" s="496"/>
      <c r="E17" s="496"/>
      <c r="F17" s="496"/>
      <c r="G17" s="496"/>
      <c r="H17" s="496"/>
      <c r="I17" s="496"/>
      <c r="J17" s="496"/>
      <c r="K17" s="496"/>
      <c r="L17" s="496"/>
      <c r="M17" s="496"/>
      <c r="N17" s="496"/>
      <c r="O17" s="496"/>
      <c r="P17" s="496"/>
    </row>
    <row r="18" spans="1:16" ht="27" thickBot="1"/>
    <row r="19" spans="1:16" ht="30.75" customHeight="1">
      <c r="A19" s="497" t="s">
        <v>2</v>
      </c>
      <c r="B19" s="499" t="s">
        <v>7</v>
      </c>
      <c r="C19" s="494" t="s">
        <v>19</v>
      </c>
      <c r="D19" s="494" t="s">
        <v>13</v>
      </c>
      <c r="E19" s="494" t="s">
        <v>20</v>
      </c>
      <c r="F19" s="494" t="s">
        <v>8</v>
      </c>
      <c r="G19" s="494" t="s">
        <v>21</v>
      </c>
      <c r="H19" s="494" t="s">
        <v>14</v>
      </c>
      <c r="I19" s="494" t="s">
        <v>18</v>
      </c>
      <c r="J19" s="494" t="s">
        <v>15</v>
      </c>
      <c r="K19" s="503" t="s">
        <v>25</v>
      </c>
      <c r="L19" s="503"/>
      <c r="M19" s="503"/>
      <c r="N19" s="503"/>
      <c r="O19" s="504"/>
      <c r="P19" s="501" t="s">
        <v>17</v>
      </c>
    </row>
    <row r="20" spans="1:16" ht="116.25" customHeight="1" thickBot="1">
      <c r="A20" s="498"/>
      <c r="B20" s="500"/>
      <c r="C20" s="495"/>
      <c r="D20" s="495"/>
      <c r="E20" s="495"/>
      <c r="F20" s="495"/>
      <c r="G20" s="495"/>
      <c r="H20" s="495"/>
      <c r="I20" s="495"/>
      <c r="J20" s="495"/>
      <c r="K20" s="35" t="s">
        <v>22</v>
      </c>
      <c r="L20" s="35" t="s">
        <v>9</v>
      </c>
      <c r="M20" s="35" t="s">
        <v>12</v>
      </c>
      <c r="N20" s="35" t="s">
        <v>10</v>
      </c>
      <c r="O20" s="36" t="s">
        <v>11</v>
      </c>
      <c r="P20" s="502"/>
    </row>
    <row r="21" spans="1:16" ht="33.75" customHeight="1">
      <c r="A21" s="37" t="s">
        <v>3</v>
      </c>
      <c r="B21" s="6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4"/>
    </row>
    <row r="22" spans="1:16" ht="33.75" customHeight="1">
      <c r="A22" s="38" t="s">
        <v>6</v>
      </c>
      <c r="B22" s="8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10"/>
      <c r="P22" s="39"/>
    </row>
    <row r="23" spans="1:16" ht="33.75" customHeight="1">
      <c r="A23" s="38" t="s">
        <v>4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0"/>
      <c r="P23" s="39"/>
    </row>
    <row r="24" spans="1:16" ht="33.75" customHeight="1">
      <c r="A24" s="38" t="s">
        <v>5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10"/>
      <c r="P24" s="39"/>
    </row>
    <row r="25" spans="1:16" ht="57" customHeight="1">
      <c r="A25" s="38" t="s">
        <v>23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10"/>
      <c r="P25" s="39"/>
    </row>
    <row r="26" spans="1:16" ht="57" customHeight="1">
      <c r="A26" s="40" t="s">
        <v>24</v>
      </c>
      <c r="B26" s="11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3"/>
      <c r="P26" s="39"/>
    </row>
    <row r="27" spans="1:16" ht="33.75" customHeight="1" thickBot="1">
      <c r="A27" s="41" t="s">
        <v>17</v>
      </c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15"/>
    </row>
  </sheetData>
  <sheetProtection sheet="1" objects="1" scenarios="1" selectLockedCells="1" selectUnlockedCells="1"/>
  <mergeCells count="30">
    <mergeCell ref="A15:P15"/>
    <mergeCell ref="A1:P1"/>
    <mergeCell ref="A2:P2"/>
    <mergeCell ref="A3:P3"/>
    <mergeCell ref="H5:H6"/>
    <mergeCell ref="I5:I6"/>
    <mergeCell ref="P5:P6"/>
    <mergeCell ref="J5:J6"/>
    <mergeCell ref="K5:O5"/>
    <mergeCell ref="A5:A6"/>
    <mergeCell ref="B5:B6"/>
    <mergeCell ref="G5:G6"/>
    <mergeCell ref="C5:C6"/>
    <mergeCell ref="D5:D6"/>
    <mergeCell ref="E5:E6"/>
    <mergeCell ref="F5:F6"/>
    <mergeCell ref="D19:D20"/>
    <mergeCell ref="E19:E20"/>
    <mergeCell ref="F19:F20"/>
    <mergeCell ref="G19:G20"/>
    <mergeCell ref="A16:P16"/>
    <mergeCell ref="A17:P17"/>
    <mergeCell ref="A19:A20"/>
    <mergeCell ref="B19:B20"/>
    <mergeCell ref="P19:P20"/>
    <mergeCell ref="H19:H20"/>
    <mergeCell ref="I19:I20"/>
    <mergeCell ref="J19:J20"/>
    <mergeCell ref="K19:O19"/>
    <mergeCell ref="C19:C20"/>
  </mergeCells>
  <phoneticPr fontId="1" type="noConversion"/>
  <pageMargins left="0.44" right="0.25" top="0.51" bottom="0.45" header="0.31" footer="0.28999999999999998"/>
  <pageSetup paperSize="9" scale="71" orientation="portrait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3" enableFormatConditionsCalculation="0">
    <tabColor indexed="49"/>
  </sheetPr>
  <dimension ref="A1:U13"/>
  <sheetViews>
    <sheetView zoomScale="85" workbookViewId="0">
      <selection activeCell="V10" sqref="V1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1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1" s="42" customFormat="1">
      <c r="A3" s="515" t="s">
        <v>34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1" ht="27" thickBot="1"/>
    <row r="5" spans="1:21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20" t="s">
        <v>22</v>
      </c>
      <c r="L5" s="520" t="s">
        <v>9</v>
      </c>
      <c r="M5" s="520" t="s">
        <v>12</v>
      </c>
      <c r="N5" s="520" t="s">
        <v>10</v>
      </c>
      <c r="O5" s="520" t="s">
        <v>11</v>
      </c>
      <c r="P5" s="518" t="s">
        <v>17</v>
      </c>
    </row>
    <row r="6" spans="1:21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521"/>
      <c r="L6" s="521"/>
      <c r="M6" s="521"/>
      <c r="N6" s="521"/>
      <c r="O6" s="521"/>
      <c r="P6" s="51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27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>SUM(B11:O11)</f>
        <v>111</v>
      </c>
    </row>
    <row r="12" spans="1:21" ht="57" customHeight="1">
      <c r="A12" s="40" t="s">
        <v>24</v>
      </c>
      <c r="B12" s="11">
        <v>5</v>
      </c>
      <c r="C12" s="12">
        <v>12</v>
      </c>
      <c r="D12" s="12">
        <v>44</v>
      </c>
      <c r="E12" s="12">
        <v>8</v>
      </c>
      <c r="F12" s="12">
        <v>61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37</v>
      </c>
      <c r="O12" s="13">
        <v>10</v>
      </c>
      <c r="P12" s="47">
        <f t="shared" si="0"/>
        <v>229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127</v>
      </c>
      <c r="E13" s="50">
        <f t="shared" si="1"/>
        <v>71</v>
      </c>
      <c r="F13" s="50">
        <f t="shared" si="1"/>
        <v>111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5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40</v>
      </c>
      <c r="O13" s="50">
        <f t="shared" si="1"/>
        <v>10</v>
      </c>
      <c r="P13" s="45">
        <f t="shared" si="1"/>
        <v>591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  <mergeCell ref="D5:D6"/>
    <mergeCell ref="E5:E6"/>
    <mergeCell ref="F5:F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186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50</v>
      </c>
      <c r="C13" s="365">
        <v>9</v>
      </c>
      <c r="D13" s="147">
        <v>105</v>
      </c>
      <c r="E13" s="148">
        <v>10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3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3</v>
      </c>
      <c r="AN13" s="374">
        <f t="shared" si="0"/>
        <v>568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109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80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183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3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6</v>
      </c>
      <c r="AN16" s="383">
        <f>SUM(AN8:AN15)</f>
        <v>897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560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337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187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105</v>
      </c>
      <c r="E13" s="148">
        <v>10</v>
      </c>
      <c r="F13" s="146">
        <v>147</v>
      </c>
      <c r="G13" s="366">
        <v>9</v>
      </c>
      <c r="H13" s="147">
        <v>53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5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3</v>
      </c>
      <c r="AN13" s="374">
        <f t="shared" si="0"/>
        <v>570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39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108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184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136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6</v>
      </c>
      <c r="AN16" s="383">
        <f>SUM(AN8:AN15)</f>
        <v>898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562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336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188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105</v>
      </c>
      <c r="E13" s="148">
        <v>10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5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569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39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108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183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135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897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561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336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189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24</v>
      </c>
      <c r="C8" s="357" t="s">
        <v>26</v>
      </c>
      <c r="D8" s="358">
        <v>27</v>
      </c>
      <c r="E8" s="359" t="s">
        <v>26</v>
      </c>
      <c r="F8" s="356">
        <v>32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110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 t="s">
        <v>26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2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104</v>
      </c>
      <c r="E13" s="148">
        <v>10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5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568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38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79</v>
      </c>
      <c r="C16" s="382">
        <f t="shared" ref="C16:AM16" si="1">SUM(C8:C15)</f>
        <v>11</v>
      </c>
      <c r="D16" s="382">
        <f t="shared" si="1"/>
        <v>132</v>
      </c>
      <c r="E16" s="382">
        <f t="shared" si="1"/>
        <v>12</v>
      </c>
      <c r="F16" s="382">
        <f t="shared" si="1"/>
        <v>182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 t="s">
        <v>26</v>
      </c>
      <c r="K16" s="382">
        <f t="shared" si="1"/>
        <v>133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889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556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333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190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24</v>
      </c>
      <c r="C8" s="357" t="s">
        <v>26</v>
      </c>
      <c r="D8" s="358">
        <v>27</v>
      </c>
      <c r="E8" s="359" t="s">
        <v>26</v>
      </c>
      <c r="F8" s="356">
        <v>32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110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 t="s">
        <v>26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2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50</v>
      </c>
      <c r="C13" s="365">
        <v>9</v>
      </c>
      <c r="D13" s="147">
        <v>103</v>
      </c>
      <c r="E13" s="148">
        <v>9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5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565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38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78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11</v>
      </c>
      <c r="F16" s="382">
        <f t="shared" si="1"/>
        <v>182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 t="s">
        <v>26</v>
      </c>
      <c r="K16" s="382">
        <f t="shared" si="1"/>
        <v>133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886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554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332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191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24</v>
      </c>
      <c r="C8" s="357" t="s">
        <v>26</v>
      </c>
      <c r="D8" s="358">
        <v>27</v>
      </c>
      <c r="E8" s="359" t="s">
        <v>26</v>
      </c>
      <c r="F8" s="356">
        <v>32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110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 t="s">
        <v>26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2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32</v>
      </c>
      <c r="AR12" s="168"/>
    </row>
    <row r="13" spans="1:44" ht="27" thickBot="1">
      <c r="A13" s="364" t="s">
        <v>132</v>
      </c>
      <c r="B13" s="146">
        <v>50</v>
      </c>
      <c r="C13" s="365">
        <v>9</v>
      </c>
      <c r="D13" s="147">
        <v>103</v>
      </c>
      <c r="E13" s="148">
        <v>9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39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5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564</v>
      </c>
    </row>
    <row r="14" spans="1:44" s="375" customFormat="1" ht="27" thickBot="1">
      <c r="A14" s="370" t="s">
        <v>133</v>
      </c>
      <c r="B14" s="142">
        <v>3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38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106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78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11</v>
      </c>
      <c r="F16" s="382">
        <f t="shared" si="1"/>
        <v>182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 t="s">
        <v>26</v>
      </c>
      <c r="K16" s="382">
        <f t="shared" si="1"/>
        <v>131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5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884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553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331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192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24</v>
      </c>
      <c r="C8" s="357" t="s">
        <v>26</v>
      </c>
      <c r="D8" s="358">
        <v>27</v>
      </c>
      <c r="E8" s="359" t="s">
        <v>26</v>
      </c>
      <c r="F8" s="356">
        <v>32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110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 t="s">
        <v>26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2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30</v>
      </c>
      <c r="AR12" s="168"/>
    </row>
    <row r="13" spans="1:44" ht="27" thickBot="1">
      <c r="A13" s="364" t="s">
        <v>132</v>
      </c>
      <c r="B13" s="146">
        <v>50</v>
      </c>
      <c r="C13" s="365">
        <v>9</v>
      </c>
      <c r="D13" s="147">
        <v>103</v>
      </c>
      <c r="E13" s="148">
        <v>9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39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5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566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4</v>
      </c>
      <c r="E14" s="102">
        <v>1</v>
      </c>
      <c r="F14" s="142">
        <v>8</v>
      </c>
      <c r="G14" s="368">
        <v>5</v>
      </c>
      <c r="H14" s="143">
        <v>3</v>
      </c>
      <c r="I14" s="102" t="s">
        <v>26</v>
      </c>
      <c r="J14" s="142" t="s">
        <v>26</v>
      </c>
      <c r="K14" s="368">
        <v>41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3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80</v>
      </c>
      <c r="C16" s="382">
        <f t="shared" ref="C16:AM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135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902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564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338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193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24</v>
      </c>
      <c r="C8" s="357" t="s">
        <v>26</v>
      </c>
      <c r="D8" s="358">
        <v>27</v>
      </c>
      <c r="E8" s="359" t="s">
        <v>26</v>
      </c>
      <c r="F8" s="356">
        <v>32</v>
      </c>
      <c r="G8" s="360" t="s">
        <v>26</v>
      </c>
      <c r="H8" s="358">
        <v>22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110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 t="s">
        <v>26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2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30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103</v>
      </c>
      <c r="E13" s="148">
        <v>9</v>
      </c>
      <c r="F13" s="146">
        <v>147</v>
      </c>
      <c r="G13" s="366">
        <v>9</v>
      </c>
      <c r="H13" s="147">
        <v>55</v>
      </c>
      <c r="I13" s="148">
        <v>13</v>
      </c>
      <c r="J13" s="146" t="s">
        <v>26</v>
      </c>
      <c r="K13" s="366">
        <v>39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7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574</v>
      </c>
    </row>
    <row r="14" spans="1:44" s="375" customFormat="1" ht="27" thickBot="1">
      <c r="A14" s="370" t="s">
        <v>133</v>
      </c>
      <c r="B14" s="142">
        <v>4</v>
      </c>
      <c r="C14" s="368" t="s">
        <v>26</v>
      </c>
      <c r="D14" s="143">
        <v>4</v>
      </c>
      <c r="E14" s="102">
        <v>1</v>
      </c>
      <c r="F14" s="142">
        <v>6</v>
      </c>
      <c r="G14" s="368">
        <v>5</v>
      </c>
      <c r="H14" s="143">
        <v>1</v>
      </c>
      <c r="I14" s="102" t="s">
        <v>26</v>
      </c>
      <c r="J14" s="142" t="s">
        <v>26</v>
      </c>
      <c r="K14" s="368">
        <v>41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116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186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134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902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564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338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194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103</v>
      </c>
      <c r="E13" s="148">
        <v>9</v>
      </c>
      <c r="F13" s="146">
        <v>147</v>
      </c>
      <c r="G13" s="366">
        <v>9</v>
      </c>
      <c r="H13" s="147">
        <v>55</v>
      </c>
      <c r="I13" s="148">
        <v>13</v>
      </c>
      <c r="J13" s="146" t="s">
        <v>26</v>
      </c>
      <c r="K13" s="366">
        <v>38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7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573</v>
      </c>
    </row>
    <row r="14" spans="1:44" s="375" customFormat="1" ht="27" thickBot="1">
      <c r="A14" s="370" t="s">
        <v>133</v>
      </c>
      <c r="B14" s="142">
        <v>4</v>
      </c>
      <c r="C14" s="368" t="s">
        <v>26</v>
      </c>
      <c r="D14" s="143">
        <v>4</v>
      </c>
      <c r="E14" s="102">
        <v>1</v>
      </c>
      <c r="F14" s="142">
        <v>6</v>
      </c>
      <c r="G14" s="368">
        <v>5</v>
      </c>
      <c r="H14" s="143">
        <v>1</v>
      </c>
      <c r="I14" s="102" t="s">
        <v>26</v>
      </c>
      <c r="J14" s="142" t="s">
        <v>26</v>
      </c>
      <c r="K14" s="368">
        <v>41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116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186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 t="s">
        <v>26</v>
      </c>
      <c r="K16" s="382">
        <f t="shared" si="1"/>
        <v>132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900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564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336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195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9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103</v>
      </c>
      <c r="E13" s="148">
        <v>9</v>
      </c>
      <c r="F13" s="146">
        <v>147</v>
      </c>
      <c r="G13" s="366">
        <v>9</v>
      </c>
      <c r="H13" s="147">
        <v>55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24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7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574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7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120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82</v>
      </c>
      <c r="C16" s="382">
        <f t="shared" ref="C16:AM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132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6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905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568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337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4" enableFormatConditionsCalculation="0">
    <tabColor indexed="49"/>
  </sheetPr>
  <dimension ref="A1:U13"/>
  <sheetViews>
    <sheetView zoomScale="85" workbookViewId="0">
      <selection activeCell="U10" sqref="U1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1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1" s="42" customFormat="1">
      <c r="A3" s="515" t="s">
        <v>35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1" ht="27" thickBot="1"/>
    <row r="5" spans="1:21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20" t="s">
        <v>22</v>
      </c>
      <c r="L5" s="520" t="s">
        <v>9</v>
      </c>
      <c r="M5" s="520" t="s">
        <v>12</v>
      </c>
      <c r="N5" s="520" t="s">
        <v>10</v>
      </c>
      <c r="O5" s="520" t="s">
        <v>11</v>
      </c>
      <c r="P5" s="518" t="s">
        <v>17</v>
      </c>
    </row>
    <row r="6" spans="1:21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521"/>
      <c r="L6" s="521"/>
      <c r="M6" s="521"/>
      <c r="N6" s="521"/>
      <c r="O6" s="521"/>
      <c r="P6" s="51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27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111</v>
      </c>
    </row>
    <row r="12" spans="1:21" ht="57" customHeight="1">
      <c r="A12" s="40" t="s">
        <v>24</v>
      </c>
      <c r="B12" s="11">
        <v>5</v>
      </c>
      <c r="C12" s="12">
        <v>12</v>
      </c>
      <c r="D12" s="12">
        <v>45</v>
      </c>
      <c r="E12" s="12">
        <v>8</v>
      </c>
      <c r="F12" s="12">
        <v>61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37</v>
      </c>
      <c r="O12" s="13">
        <v>10</v>
      </c>
      <c r="P12" s="47">
        <f t="shared" si="0"/>
        <v>230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128</v>
      </c>
      <c r="E13" s="50">
        <f t="shared" si="1"/>
        <v>71</v>
      </c>
      <c r="F13" s="50">
        <f t="shared" si="1"/>
        <v>111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5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40</v>
      </c>
      <c r="O13" s="50">
        <f t="shared" si="1"/>
        <v>10</v>
      </c>
      <c r="P13" s="45">
        <f t="shared" si="1"/>
        <v>592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N5:N6"/>
    <mergeCell ref="E5:E6"/>
    <mergeCell ref="P5:P6"/>
    <mergeCell ref="A1:P1"/>
    <mergeCell ref="A2:P2"/>
    <mergeCell ref="A3:P3"/>
    <mergeCell ref="H5:H6"/>
    <mergeCell ref="I5:I6"/>
    <mergeCell ref="J5:J6"/>
    <mergeCell ref="A5:A6"/>
    <mergeCell ref="B5:B6"/>
    <mergeCell ref="C5:C6"/>
    <mergeCell ref="D5:D6"/>
    <mergeCell ref="G5:G6"/>
    <mergeCell ref="F5:F6"/>
    <mergeCell ref="O5:O6"/>
    <mergeCell ref="K5:K6"/>
    <mergeCell ref="L5:L6"/>
    <mergeCell ref="M5:M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196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9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102</v>
      </c>
      <c r="E13" s="148">
        <v>9</v>
      </c>
      <c r="F13" s="146">
        <v>147</v>
      </c>
      <c r="G13" s="366">
        <v>9</v>
      </c>
      <c r="H13" s="147">
        <v>55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24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7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572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7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120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82</v>
      </c>
      <c r="C16" s="382">
        <f t="shared" ref="C16:AM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132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6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903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567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336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197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9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102</v>
      </c>
      <c r="E13" s="148">
        <v>9</v>
      </c>
      <c r="F13" s="146">
        <v>149</v>
      </c>
      <c r="G13" s="366">
        <v>9</v>
      </c>
      <c r="H13" s="147">
        <v>55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8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4</v>
      </c>
      <c r="AN13" s="374">
        <f t="shared" si="0"/>
        <v>575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5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116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82</v>
      </c>
      <c r="C16" s="382">
        <f t="shared" ref="C16:AM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132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44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902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567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335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198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53</v>
      </c>
      <c r="C13" s="365">
        <v>9</v>
      </c>
      <c r="D13" s="147">
        <v>101</v>
      </c>
      <c r="E13" s="148">
        <v>9</v>
      </c>
      <c r="F13" s="146">
        <v>149</v>
      </c>
      <c r="G13" s="366">
        <v>9</v>
      </c>
      <c r="H13" s="147">
        <v>55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8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580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6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118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83</v>
      </c>
      <c r="C16" s="382">
        <f t="shared" ref="C16:AM16" si="1">SUM(C8:C15)</f>
        <v>11</v>
      </c>
      <c r="D16" s="382">
        <f t="shared" si="1"/>
        <v>133</v>
      </c>
      <c r="E16" s="382">
        <f t="shared" si="1"/>
        <v>12</v>
      </c>
      <c r="F16" s="382">
        <f t="shared" si="1"/>
        <v>188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8</v>
      </c>
      <c r="AN16" s="383">
        <f>SUM(AN8:AN15)</f>
        <v>911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569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342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topLeftCell="A7" zoomScale="85" workbookViewId="0">
      <selection activeCell="A4"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199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53</v>
      </c>
      <c r="C13" s="365">
        <v>9</v>
      </c>
      <c r="D13" s="147">
        <v>100</v>
      </c>
      <c r="E13" s="148">
        <v>9</v>
      </c>
      <c r="F13" s="146">
        <v>149</v>
      </c>
      <c r="G13" s="366">
        <v>9</v>
      </c>
      <c r="H13" s="147">
        <v>55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8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579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6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3</v>
      </c>
      <c r="AL14" s="142" t="s">
        <v>26</v>
      </c>
      <c r="AM14" s="368">
        <v>4</v>
      </c>
      <c r="AN14" s="374">
        <f t="shared" si="0"/>
        <v>117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83</v>
      </c>
      <c r="C16" s="382">
        <f t="shared" ref="C16:AM16" si="1">SUM(C8:C15)</f>
        <v>11</v>
      </c>
      <c r="D16" s="382">
        <f t="shared" si="1"/>
        <v>132</v>
      </c>
      <c r="E16" s="382">
        <f t="shared" si="1"/>
        <v>12</v>
      </c>
      <c r="F16" s="382">
        <f t="shared" si="1"/>
        <v>188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9</v>
      </c>
      <c r="AL16" s="382" t="s">
        <v>26</v>
      </c>
      <c r="AM16" s="382">
        <f t="shared" si="1"/>
        <v>8</v>
      </c>
      <c r="AN16" s="383">
        <f>SUM(AN8:AN15)</f>
        <v>909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568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341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topLeftCell="A7"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200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23</v>
      </c>
      <c r="C8" s="357" t="s">
        <v>26</v>
      </c>
      <c r="D8" s="358">
        <v>26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107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9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17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53</v>
      </c>
      <c r="C13" s="365">
        <v>9</v>
      </c>
      <c r="D13" s="147">
        <v>100</v>
      </c>
      <c r="E13" s="148">
        <v>9</v>
      </c>
      <c r="F13" s="146">
        <v>148</v>
      </c>
      <c r="G13" s="366">
        <v>9</v>
      </c>
      <c r="H13" s="147">
        <v>55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8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578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6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3</v>
      </c>
      <c r="AL14" s="142" t="s">
        <v>26</v>
      </c>
      <c r="AM14" s="368">
        <v>4</v>
      </c>
      <c r="AN14" s="374">
        <f t="shared" si="0"/>
        <v>117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83</v>
      </c>
      <c r="C16" s="382">
        <f t="shared" ref="C16:AM16" si="1">SUM(C8:C15)</f>
        <v>11</v>
      </c>
      <c r="D16" s="382">
        <f t="shared" si="1"/>
        <v>132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9</v>
      </c>
      <c r="AL16" s="382" t="s">
        <v>26</v>
      </c>
      <c r="AM16" s="382">
        <f t="shared" si="1"/>
        <v>8</v>
      </c>
      <c r="AN16" s="383">
        <f>SUM(AN8:AN15)</f>
        <v>908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567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341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201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21</v>
      </c>
      <c r="C8" s="357" t="s">
        <v>26</v>
      </c>
      <c r="D8" s="358">
        <v>25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104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8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16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100</v>
      </c>
      <c r="E13" s="148">
        <v>9</v>
      </c>
      <c r="F13" s="146">
        <v>148</v>
      </c>
      <c r="G13" s="366">
        <v>9</v>
      </c>
      <c r="H13" s="147">
        <v>55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8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577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6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3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2</v>
      </c>
      <c r="AL14" s="142" t="s">
        <v>26</v>
      </c>
      <c r="AM14" s="368">
        <v>4</v>
      </c>
      <c r="AN14" s="374">
        <f t="shared" si="0"/>
        <v>116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80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23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9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8</v>
      </c>
      <c r="AN16" s="383">
        <f>SUM(AN8:AN15)</f>
        <v>902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563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339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202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20</v>
      </c>
      <c r="C8" s="357" t="s">
        <v>26</v>
      </c>
      <c r="D8" s="358">
        <v>25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8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16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100</v>
      </c>
      <c r="E13" s="148">
        <v>9</v>
      </c>
      <c r="F13" s="146">
        <v>148</v>
      </c>
      <c r="G13" s="366">
        <v>9</v>
      </c>
      <c r="H13" s="147">
        <v>55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7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574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6</v>
      </c>
      <c r="G14" s="368">
        <v>5</v>
      </c>
      <c r="H14" s="143">
        <v>2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1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>
        <v>2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 t="s">
        <v>26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2</v>
      </c>
      <c r="AL14" s="142" t="s">
        <v>26</v>
      </c>
      <c r="AM14" s="368">
        <v>4</v>
      </c>
      <c r="AN14" s="374">
        <f t="shared" si="0"/>
        <v>116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78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187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7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7</v>
      </c>
      <c r="AG16" s="382">
        <f t="shared" si="1"/>
        <v>8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8</v>
      </c>
      <c r="AN16" s="383">
        <f>SUM(AN8:AN15)</f>
        <v>898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560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338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203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20</v>
      </c>
      <c r="C8" s="357" t="s">
        <v>26</v>
      </c>
      <c r="D8" s="358">
        <v>25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8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16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29</v>
      </c>
      <c r="AR12" s="168"/>
    </row>
    <row r="13" spans="1:44" ht="27" thickBot="1">
      <c r="A13" s="364" t="s">
        <v>132</v>
      </c>
      <c r="B13" s="146">
        <v>52</v>
      </c>
      <c r="C13" s="365">
        <v>9</v>
      </c>
      <c r="D13" s="147">
        <v>101</v>
      </c>
      <c r="E13" s="148">
        <v>9</v>
      </c>
      <c r="F13" s="146">
        <v>153</v>
      </c>
      <c r="G13" s="366">
        <v>9</v>
      </c>
      <c r="H13" s="147">
        <v>56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26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578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4</v>
      </c>
      <c r="E14" s="102">
        <v>1</v>
      </c>
      <c r="F14" s="142">
        <v>4</v>
      </c>
      <c r="G14" s="368">
        <v>5</v>
      </c>
      <c r="H14" s="143">
        <v>1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1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>
        <v>2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2</v>
      </c>
      <c r="AL14" s="142" t="s">
        <v>26</v>
      </c>
      <c r="AM14" s="368">
        <v>4</v>
      </c>
      <c r="AN14" s="374">
        <f t="shared" si="0"/>
        <v>112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31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43</v>
      </c>
    </row>
    <row r="16" spans="1:44" ht="33.75" customHeight="1" thickBot="1">
      <c r="A16" s="381" t="s">
        <v>17</v>
      </c>
      <c r="B16" s="382">
        <f>SUM(B8:B15)</f>
        <v>79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190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136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7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4</v>
      </c>
      <c r="AG16" s="382">
        <f t="shared" si="1"/>
        <v>8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8</v>
      </c>
      <c r="AN16" s="383">
        <f>SUM(AN8:AN15)</f>
        <v>898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561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337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204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8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16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30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101</v>
      </c>
      <c r="E13" s="148">
        <v>9</v>
      </c>
      <c r="F13" s="146">
        <v>153</v>
      </c>
      <c r="G13" s="366">
        <v>9</v>
      </c>
      <c r="H13" s="147">
        <v>56</v>
      </c>
      <c r="I13" s="148">
        <v>13</v>
      </c>
      <c r="J13" s="146" t="s">
        <v>26</v>
      </c>
      <c r="K13" s="366">
        <v>40</v>
      </c>
      <c r="L13" s="147" t="s">
        <v>26</v>
      </c>
      <c r="M13" s="148">
        <v>14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26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577</v>
      </c>
    </row>
    <row r="14" spans="1:44" s="375" customFormat="1" ht="27" thickBot="1">
      <c r="A14" s="370" t="s">
        <v>133</v>
      </c>
      <c r="B14" s="142">
        <v>4</v>
      </c>
      <c r="C14" s="368" t="s">
        <v>26</v>
      </c>
      <c r="D14" s="143">
        <v>4</v>
      </c>
      <c r="E14" s="102">
        <v>1</v>
      </c>
      <c r="F14" s="142">
        <v>4</v>
      </c>
      <c r="G14" s="368">
        <v>5</v>
      </c>
      <c r="H14" s="143">
        <v>1</v>
      </c>
      <c r="I14" s="102" t="s">
        <v>26</v>
      </c>
      <c r="J14" s="142" t="s">
        <v>26</v>
      </c>
      <c r="K14" s="368">
        <v>42</v>
      </c>
      <c r="L14" s="143" t="s">
        <v>26</v>
      </c>
      <c r="M14" s="102">
        <v>6</v>
      </c>
      <c r="N14" s="142" t="s">
        <v>26</v>
      </c>
      <c r="O14" s="368">
        <v>1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>
        <v>2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2</v>
      </c>
      <c r="AL14" s="142" t="s">
        <v>26</v>
      </c>
      <c r="AM14" s="368">
        <v>4</v>
      </c>
      <c r="AN14" s="374">
        <f t="shared" si="0"/>
        <v>111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76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190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135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8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4</v>
      </c>
      <c r="AG16" s="382">
        <f t="shared" si="1"/>
        <v>8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8</v>
      </c>
      <c r="AN16" s="383">
        <f>SUM(AN8:AN15)</f>
        <v>895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558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337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19" width="4.28515625" style="154" bestFit="1" customWidth="1"/>
    <col min="20" max="20" width="4.28515625" style="154" customWidth="1"/>
    <col min="21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205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32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102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5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12</v>
      </c>
    </row>
    <row r="10" spans="1:44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5</v>
      </c>
    </row>
    <row r="11" spans="1:44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8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>
        <v>1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16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 t="s">
        <v>26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30</v>
      </c>
      <c r="AR12" s="168"/>
    </row>
    <row r="13" spans="1:44" ht="27" thickBot="1">
      <c r="A13" s="364" t="s">
        <v>132</v>
      </c>
      <c r="B13" s="146">
        <v>51</v>
      </c>
      <c r="C13" s="365">
        <v>9</v>
      </c>
      <c r="D13" s="147">
        <v>101</v>
      </c>
      <c r="E13" s="148">
        <v>9</v>
      </c>
      <c r="F13" s="146">
        <v>153</v>
      </c>
      <c r="G13" s="366">
        <v>9</v>
      </c>
      <c r="H13" s="147">
        <v>56</v>
      </c>
      <c r="I13" s="148">
        <v>13</v>
      </c>
      <c r="J13" s="146" t="s">
        <v>26</v>
      </c>
      <c r="K13" s="366">
        <v>43</v>
      </c>
      <c r="L13" s="147" t="s">
        <v>26</v>
      </c>
      <c r="M13" s="148">
        <v>14</v>
      </c>
      <c r="N13" s="146" t="s">
        <v>26</v>
      </c>
      <c r="O13" s="366">
        <v>10</v>
      </c>
      <c r="P13" s="147" t="s">
        <v>26</v>
      </c>
      <c r="Q13" s="148">
        <v>4</v>
      </c>
      <c r="R13" s="146" t="s">
        <v>26</v>
      </c>
      <c r="S13" s="366">
        <v>7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26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3</v>
      </c>
      <c r="AH13" s="373">
        <v>28</v>
      </c>
      <c r="AI13" s="366">
        <v>3</v>
      </c>
      <c r="AJ13" s="147" t="s">
        <v>26</v>
      </c>
      <c r="AK13" s="148">
        <v>2</v>
      </c>
      <c r="AL13" s="146" t="s">
        <v>26</v>
      </c>
      <c r="AM13" s="366">
        <v>4</v>
      </c>
      <c r="AN13" s="374">
        <f t="shared" si="0"/>
        <v>577</v>
      </c>
    </row>
    <row r="14" spans="1:44" s="375" customFormat="1" ht="27" thickBot="1">
      <c r="A14" s="370" t="s">
        <v>133</v>
      </c>
      <c r="B14" s="142">
        <v>5</v>
      </c>
      <c r="C14" s="368" t="s">
        <v>26</v>
      </c>
      <c r="D14" s="143">
        <v>4</v>
      </c>
      <c r="E14" s="102">
        <v>1</v>
      </c>
      <c r="F14" s="142">
        <v>4</v>
      </c>
      <c r="G14" s="368">
        <v>5</v>
      </c>
      <c r="H14" s="143">
        <v>1</v>
      </c>
      <c r="I14" s="102" t="s">
        <v>26</v>
      </c>
      <c r="J14" s="142" t="s">
        <v>26</v>
      </c>
      <c r="K14" s="368">
        <v>43</v>
      </c>
      <c r="L14" s="143" t="s">
        <v>26</v>
      </c>
      <c r="M14" s="102">
        <v>6</v>
      </c>
      <c r="N14" s="142" t="s">
        <v>26</v>
      </c>
      <c r="O14" s="368">
        <v>1</v>
      </c>
      <c r="P14" s="143" t="s">
        <v>26</v>
      </c>
      <c r="Q14" s="102">
        <v>1</v>
      </c>
      <c r="R14" s="142" t="s">
        <v>26</v>
      </c>
      <c r="S14" s="368" t="s">
        <v>26</v>
      </c>
      <c r="T14" s="143" t="s">
        <v>26</v>
      </c>
      <c r="U14" s="102">
        <v>2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19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2</v>
      </c>
      <c r="AH14" s="142" t="s">
        <v>26</v>
      </c>
      <c r="AI14" s="368">
        <v>2</v>
      </c>
      <c r="AJ14" s="143" t="s">
        <v>26</v>
      </c>
      <c r="AK14" s="102">
        <v>2</v>
      </c>
      <c r="AL14" s="142" t="s">
        <v>26</v>
      </c>
      <c r="AM14" s="368">
        <v>4</v>
      </c>
      <c r="AN14" s="374">
        <f t="shared" si="0"/>
        <v>113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77</v>
      </c>
      <c r="C16" s="382">
        <f t="shared" ref="C16:AM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190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139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18</v>
      </c>
      <c r="P16" s="382" t="s">
        <v>26</v>
      </c>
      <c r="Q16" s="382">
        <f t="shared" si="1"/>
        <v>6</v>
      </c>
      <c r="R16" s="382" t="s">
        <v>26</v>
      </c>
      <c r="S16" s="382">
        <f t="shared" si="1"/>
        <v>7</v>
      </c>
      <c r="T16" s="382" t="s">
        <v>26</v>
      </c>
      <c r="U16" s="382">
        <f t="shared" si="1"/>
        <v>8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4</v>
      </c>
      <c r="AG16" s="382">
        <f t="shared" si="1"/>
        <v>8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8</v>
      </c>
      <c r="AN16" s="383">
        <f>SUM(AN8:AN15)</f>
        <v>897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559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338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0 AF14:AM15 B12:AM12" name="ช่วง1_2"/>
    <protectedRange password="CC33" sqref="B13:AC13 AF13:AM13" name="ช่วง1_1_1"/>
    <protectedRange password="CC33" sqref="AD8:AE10 AD12:AE12" name="ช่วง1_2_1"/>
    <protectedRange password="CC33" sqref="AD8:AE10 AD12:AE12" name="ช่วง1_2_1_1"/>
    <protectedRange password="CC33" sqref="AD8:AE10 AD12:AE12" name="ช่วง1_2_1_1_1"/>
    <protectedRange password="CC33" sqref="AD8:AE10 AD12:AE12" name="ช่วง1_2_1_1_1_1"/>
    <protectedRange password="CC33" sqref="AD8:AE10 AD12:AE12" name="ช่วง1_2_1_1_1_1_1"/>
    <protectedRange password="CC33" sqref="AD8:AE10 AD12:AE12" name="ช่วง1_2_1_1_1_1_1_1"/>
    <protectedRange password="CC33" sqref="AD14:AE15 AD8:AE10 AD12:AE12" name="ช่วง1_3"/>
    <protectedRange password="CC33" sqref="AD13:AE13" name="ช่วง1_1_2"/>
    <protectedRange password="CC33" sqref="B11:AM11" name="ช่วง1_2_2"/>
    <protectedRange password="CC33" sqref="AD11:AE11" name="ช่วง1_2_1_2"/>
    <protectedRange password="CC33" sqref="AD11:AE11" name="ช่วง1_2_1_1_2"/>
    <protectedRange password="CC33" sqref="AD11:AE11" name="ช่วง1_2_1_1_1_2"/>
    <protectedRange password="CC33" sqref="AD11:AE11" name="ช่วง1_2_1_1_1_1_2"/>
    <protectedRange password="CC33" sqref="AD11:AE11" name="ช่วง1_2_1_1_1_1_1_2"/>
    <protectedRange password="CC33" sqref="AD11:AE11" name="ช่วง1_2_1_1_1_1_1_1_1"/>
    <protectedRange password="CC33" sqref="AD11:AE11" name="ช่วง1_3_1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5" enableFormatConditionsCalculation="0">
    <tabColor indexed="49"/>
  </sheetPr>
  <dimension ref="A1:U13"/>
  <sheetViews>
    <sheetView topLeftCell="A2" zoomScale="85" workbookViewId="0">
      <selection activeCell="U11" sqref="U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1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1" s="42" customFormat="1">
      <c r="A3" s="515" t="s">
        <v>36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1" ht="27" thickBot="1"/>
    <row r="5" spans="1:21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20" t="s">
        <v>22</v>
      </c>
      <c r="L5" s="520" t="s">
        <v>9</v>
      </c>
      <c r="M5" s="520" t="s">
        <v>12</v>
      </c>
      <c r="N5" s="520" t="s">
        <v>10</v>
      </c>
      <c r="O5" s="520" t="s">
        <v>11</v>
      </c>
      <c r="P5" s="518" t="s">
        <v>17</v>
      </c>
    </row>
    <row r="6" spans="1:21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521"/>
      <c r="L6" s="521"/>
      <c r="M6" s="521"/>
      <c r="N6" s="521"/>
      <c r="O6" s="521"/>
      <c r="P6" s="51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27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111</v>
      </c>
    </row>
    <row r="12" spans="1:21" ht="57" customHeight="1">
      <c r="A12" s="40" t="s">
        <v>24</v>
      </c>
      <c r="B12" s="11">
        <v>5</v>
      </c>
      <c r="C12" s="12">
        <v>12</v>
      </c>
      <c r="D12" s="12">
        <v>48</v>
      </c>
      <c r="E12" s="12">
        <v>8</v>
      </c>
      <c r="F12" s="12">
        <v>61</v>
      </c>
      <c r="G12" s="12">
        <v>15</v>
      </c>
      <c r="H12" s="12">
        <v>15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37</v>
      </c>
      <c r="O12" s="13">
        <v>10</v>
      </c>
      <c r="P12" s="47">
        <f t="shared" si="0"/>
        <v>232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131</v>
      </c>
      <c r="E13" s="50">
        <f t="shared" si="1"/>
        <v>71</v>
      </c>
      <c r="F13" s="50">
        <f t="shared" si="1"/>
        <v>111</v>
      </c>
      <c r="G13" s="50">
        <f t="shared" si="1"/>
        <v>21</v>
      </c>
      <c r="H13" s="50">
        <f t="shared" si="1"/>
        <v>18</v>
      </c>
      <c r="I13" s="50">
        <f t="shared" si="1"/>
        <v>2</v>
      </c>
      <c r="J13" s="50">
        <f t="shared" si="1"/>
        <v>5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40</v>
      </c>
      <c r="O13" s="50">
        <f t="shared" si="1"/>
        <v>10</v>
      </c>
      <c r="P13" s="45">
        <f t="shared" si="1"/>
        <v>594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  <mergeCell ref="D5:D6"/>
    <mergeCell ref="E5:E6"/>
    <mergeCell ref="F5:F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>
    <tabColor rgb="FFFFFF00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206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604" t="s">
        <v>207</v>
      </c>
      <c r="K5" s="606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605"/>
      <c r="K6" s="607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86" t="s">
        <v>44</v>
      </c>
      <c r="K7" s="387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89">
        <v>5</v>
      </c>
      <c r="K8" s="390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391" t="s">
        <v>26</v>
      </c>
      <c r="K9" s="392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391" t="s">
        <v>26</v>
      </c>
      <c r="K10" s="392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393" t="s">
        <v>26</v>
      </c>
      <c r="K11" s="394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393" t="s">
        <v>26</v>
      </c>
      <c r="K12" s="394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30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100</v>
      </c>
      <c r="E13" s="148">
        <v>9</v>
      </c>
      <c r="F13" s="146">
        <v>115</v>
      </c>
      <c r="G13" s="366">
        <v>9</v>
      </c>
      <c r="H13" s="146">
        <v>56</v>
      </c>
      <c r="I13" s="366">
        <v>13</v>
      </c>
      <c r="J13" s="391">
        <v>36</v>
      </c>
      <c r="K13" s="392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43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>
        <v>3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574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393">
        <v>1</v>
      </c>
      <c r="K14" s="394" t="s">
        <v>26</v>
      </c>
      <c r="L14" s="142" t="s">
        <v>26</v>
      </c>
      <c r="M14" s="368">
        <v>2</v>
      </c>
      <c r="N14" s="142">
        <v>19</v>
      </c>
      <c r="O14" s="368">
        <v>1</v>
      </c>
      <c r="P14" s="142" t="s">
        <v>26</v>
      </c>
      <c r="Q14" s="368">
        <v>42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>
        <v>1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113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95" t="s">
        <v>26</v>
      </c>
      <c r="K15" s="396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42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146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97">
        <f t="shared" si="1"/>
        <v>42</v>
      </c>
      <c r="K16" s="397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138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8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4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894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557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337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9:E19"/>
    <mergeCell ref="F19:H19"/>
    <mergeCell ref="B20:E20"/>
    <mergeCell ref="F20:H20"/>
    <mergeCell ref="AL5:AM6"/>
    <mergeCell ref="T5:U6"/>
    <mergeCell ref="V5:W6"/>
    <mergeCell ref="X5:Y6"/>
    <mergeCell ref="Z5:AA6"/>
    <mergeCell ref="AP5:AP7"/>
    <mergeCell ref="B18:E18"/>
    <mergeCell ref="F18:H18"/>
    <mergeCell ref="N5:O6"/>
    <mergeCell ref="AF5:AG6"/>
    <mergeCell ref="AH5:AH6"/>
    <mergeCell ref="AI5:AI6"/>
    <mergeCell ref="AJ5:AJ6"/>
    <mergeCell ref="AK5:AK6"/>
    <mergeCell ref="A1:AP1"/>
    <mergeCell ref="A2:AP2"/>
    <mergeCell ref="A3:AP3"/>
    <mergeCell ref="P5:Q6"/>
    <mergeCell ref="R5:S6"/>
    <mergeCell ref="L5:M6"/>
    <mergeCell ref="J5:J6"/>
    <mergeCell ref="K5:K6"/>
    <mergeCell ref="AB5:AC6"/>
    <mergeCell ref="AD5:AE6"/>
    <mergeCell ref="A5:A7"/>
    <mergeCell ref="B5:C6"/>
    <mergeCell ref="D5:E6"/>
    <mergeCell ref="F5:G6"/>
    <mergeCell ref="H5:I6"/>
    <mergeCell ref="AN5:AO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10"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209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30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100</v>
      </c>
      <c r="E13" s="148">
        <v>9</v>
      </c>
      <c r="F13" s="146">
        <v>115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43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>
        <v>3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574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5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42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>
        <v>1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11</v>
      </c>
      <c r="D16" s="382">
        <f t="shared" si="1"/>
        <v>131</v>
      </c>
      <c r="E16" s="382">
        <f t="shared" si="1"/>
        <v>12</v>
      </c>
      <c r="F16" s="382">
        <f t="shared" si="1"/>
        <v>146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137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8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4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892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556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336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210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30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103</v>
      </c>
      <c r="E13" s="148">
        <v>9</v>
      </c>
      <c r="F13" s="146">
        <v>115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43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574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6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41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146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892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556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336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211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30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103</v>
      </c>
      <c r="E13" s="148">
        <v>9</v>
      </c>
      <c r="F13" s="146">
        <v>115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42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573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6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41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42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146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892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556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336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212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 t="s">
        <v>26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103</v>
      </c>
      <c r="E13" s="148">
        <v>9</v>
      </c>
      <c r="F13" s="146">
        <v>114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42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572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6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41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42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10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890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555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335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213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 t="s">
        <v>26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103</v>
      </c>
      <c r="E13" s="148">
        <v>9</v>
      </c>
      <c r="F13" s="146">
        <v>114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42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572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6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41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10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889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555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334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214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25</v>
      </c>
      <c r="E8" s="359" t="s">
        <v>26</v>
      </c>
      <c r="F8" s="356">
        <v>27</v>
      </c>
      <c r="G8" s="360" t="s">
        <v>26</v>
      </c>
      <c r="H8" s="356">
        <v>21</v>
      </c>
      <c r="I8" s="360" t="s">
        <v>26</v>
      </c>
      <c r="J8" s="358">
        <v>5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102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8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16</v>
      </c>
    </row>
    <row r="12" spans="1:46" ht="27" thickBot="1">
      <c r="A12" s="370" t="s">
        <v>5</v>
      </c>
      <c r="B12" s="142" t="s">
        <v>26</v>
      </c>
      <c r="C12" s="371" t="s">
        <v>26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 t="s">
        <v>26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168"/>
    </row>
    <row r="13" spans="1:46" ht="27" thickBot="1">
      <c r="A13" s="364" t="s">
        <v>132</v>
      </c>
      <c r="B13" s="146">
        <v>51</v>
      </c>
      <c r="C13" s="365">
        <v>9</v>
      </c>
      <c r="D13" s="147">
        <v>103</v>
      </c>
      <c r="E13" s="148">
        <v>9</v>
      </c>
      <c r="F13" s="146">
        <v>114</v>
      </c>
      <c r="G13" s="366">
        <v>9</v>
      </c>
      <c r="H13" s="146">
        <v>55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26</v>
      </c>
      <c r="O13" s="366">
        <v>4</v>
      </c>
      <c r="P13" s="146" t="s">
        <v>26</v>
      </c>
      <c r="Q13" s="366">
        <v>42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571</v>
      </c>
    </row>
    <row r="14" spans="1:46" s="375" customFormat="1" ht="27" thickBot="1">
      <c r="A14" s="370" t="s">
        <v>133</v>
      </c>
      <c r="B14" s="142">
        <v>5</v>
      </c>
      <c r="C14" s="368" t="s">
        <v>26</v>
      </c>
      <c r="D14" s="143">
        <v>6</v>
      </c>
      <c r="E14" s="102">
        <v>1</v>
      </c>
      <c r="F14" s="142">
        <v>3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18</v>
      </c>
      <c r="O14" s="368">
        <v>1</v>
      </c>
      <c r="P14" s="142" t="s">
        <v>26</v>
      </c>
      <c r="Q14" s="368">
        <v>41</v>
      </c>
      <c r="R14" s="143" t="s">
        <v>26</v>
      </c>
      <c r="S14" s="102">
        <v>6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77</v>
      </c>
      <c r="C16" s="382">
        <f t="shared" ref="C16:K16" si="1">SUM(C8:C15)</f>
        <v>10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78</v>
      </c>
      <c r="I16" s="382">
        <f t="shared" si="1"/>
        <v>15</v>
      </c>
      <c r="J16" s="382">
        <f t="shared" si="1"/>
        <v>42</v>
      </c>
      <c r="K16" s="382">
        <f t="shared" si="1"/>
        <v>0</v>
      </c>
      <c r="L16" s="382">
        <f>SUM(L8:L15)</f>
        <v>33</v>
      </c>
      <c r="M16" s="382">
        <f>SUM(M8:M15)</f>
        <v>5</v>
      </c>
      <c r="N16" s="382">
        <f>SUM(N8:N15)</f>
        <v>44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7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887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554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333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215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94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9</v>
      </c>
      <c r="F13" s="146">
        <v>117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15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587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7</v>
      </c>
      <c r="E14" s="102">
        <v>1</v>
      </c>
      <c r="F14" s="142">
        <v>3</v>
      </c>
      <c r="G14" s="368">
        <v>5</v>
      </c>
      <c r="H14" s="142" t="s">
        <v>26</v>
      </c>
      <c r="I14" s="368" t="s">
        <v>26</v>
      </c>
      <c r="J14" s="143">
        <v>6</v>
      </c>
      <c r="K14" s="102" t="s">
        <v>26</v>
      </c>
      <c r="L14" s="142" t="s">
        <v>26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108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136</v>
      </c>
      <c r="E16" s="382">
        <f t="shared" si="1"/>
        <v>12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46</v>
      </c>
      <c r="K16" s="382">
        <f t="shared" si="1"/>
        <v>0</v>
      </c>
      <c r="L16" s="382">
        <f>SUM(L8:L15)</f>
        <v>33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133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891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557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334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AN5:AO6"/>
    <mergeCell ref="T5:U6"/>
    <mergeCell ref="V5:W6"/>
    <mergeCell ref="AD5:AE6"/>
    <mergeCell ref="AF5:AG6"/>
    <mergeCell ref="AH5:AH6"/>
    <mergeCell ref="Z5:AA6"/>
    <mergeCell ref="AB5:AC6"/>
    <mergeCell ref="AI5:AI6"/>
    <mergeCell ref="AJ5:AJ6"/>
    <mergeCell ref="P5:Q6"/>
    <mergeCell ref="R5:S6"/>
    <mergeCell ref="B20:E20"/>
    <mergeCell ref="F20:H20"/>
    <mergeCell ref="B18:E18"/>
    <mergeCell ref="F18:H18"/>
    <mergeCell ref="B19:E19"/>
    <mergeCell ref="F19:H19"/>
    <mergeCell ref="AP5:AP7"/>
    <mergeCell ref="X5:Y6"/>
    <mergeCell ref="AK5:AK6"/>
    <mergeCell ref="AL5:AM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216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94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9</v>
      </c>
      <c r="F13" s="146">
        <v>117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15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587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6</v>
      </c>
      <c r="E14" s="102">
        <v>1</v>
      </c>
      <c r="F14" s="142">
        <v>4</v>
      </c>
      <c r="G14" s="368">
        <v>5</v>
      </c>
      <c r="H14" s="142" t="s">
        <v>26</v>
      </c>
      <c r="I14" s="368" t="s">
        <v>26</v>
      </c>
      <c r="J14" s="143">
        <v>6</v>
      </c>
      <c r="K14" s="102" t="s">
        <v>26</v>
      </c>
      <c r="L14" s="142" t="s">
        <v>26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108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46</v>
      </c>
      <c r="K16" s="382">
        <f t="shared" si="1"/>
        <v>0</v>
      </c>
      <c r="L16" s="382">
        <f>SUM(L8:L15)</f>
        <v>33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133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891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557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334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AN5:AO6"/>
    <mergeCell ref="T5:U6"/>
    <mergeCell ref="V5:W6"/>
    <mergeCell ref="AD5:AE6"/>
    <mergeCell ref="AF5:AG6"/>
    <mergeCell ref="AH5:AH6"/>
    <mergeCell ref="Z5:AA6"/>
    <mergeCell ref="AB5:AC6"/>
    <mergeCell ref="AI5:AI6"/>
    <mergeCell ref="AJ5:AJ6"/>
    <mergeCell ref="P5:Q6"/>
    <mergeCell ref="R5:S6"/>
    <mergeCell ref="B20:E20"/>
    <mergeCell ref="F20:H20"/>
    <mergeCell ref="B18:E18"/>
    <mergeCell ref="F18:H18"/>
    <mergeCell ref="B19:E19"/>
    <mergeCell ref="F19:H19"/>
    <mergeCell ref="AP5:AP7"/>
    <mergeCell ref="X5:Y6"/>
    <mergeCell ref="AK5:AK6"/>
    <mergeCell ref="AL5:AM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217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94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30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9</v>
      </c>
      <c r="F13" s="146">
        <v>117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15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587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6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7</v>
      </c>
      <c r="K14" s="102" t="s">
        <v>26</v>
      </c>
      <c r="L14" s="142">
        <v>1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>
        <f t="shared" si="1"/>
        <v>47</v>
      </c>
      <c r="K16" s="382">
        <f t="shared" si="1"/>
        <v>0</v>
      </c>
      <c r="L16" s="382">
        <f>SUM(L8:L15)</f>
        <v>34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134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560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335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6" enableFormatConditionsCalculation="0">
    <tabColor indexed="49"/>
  </sheetPr>
  <dimension ref="A1:U13"/>
  <sheetViews>
    <sheetView topLeftCell="A2" zoomScale="85" workbookViewId="0">
      <selection activeCell="S11" sqref="S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1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1" s="42" customFormat="1">
      <c r="A3" s="515" t="s">
        <v>37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1" ht="27" thickBot="1"/>
    <row r="5" spans="1:21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20" t="s">
        <v>22</v>
      </c>
      <c r="L5" s="520" t="s">
        <v>9</v>
      </c>
      <c r="M5" s="520" t="s">
        <v>12</v>
      </c>
      <c r="N5" s="520" t="s">
        <v>10</v>
      </c>
      <c r="O5" s="520" t="s">
        <v>11</v>
      </c>
      <c r="P5" s="518" t="s">
        <v>17</v>
      </c>
    </row>
    <row r="6" spans="1:21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521"/>
      <c r="L6" s="521"/>
      <c r="M6" s="521"/>
      <c r="N6" s="521"/>
      <c r="O6" s="521"/>
      <c r="P6" s="51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24</v>
      </c>
      <c r="C11" s="9">
        <v>27</v>
      </c>
      <c r="D11" s="9">
        <v>28</v>
      </c>
      <c r="E11" s="9">
        <v>21</v>
      </c>
      <c r="F11" s="9">
        <v>8</v>
      </c>
      <c r="G11" s="9">
        <v>4</v>
      </c>
      <c r="H11" s="9">
        <v>4</v>
      </c>
      <c r="I11" s="9">
        <v>2</v>
      </c>
      <c r="J11" s="9">
        <v>2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f t="shared" si="0"/>
        <v>127</v>
      </c>
    </row>
    <row r="12" spans="1:21" ht="57" customHeight="1">
      <c r="A12" s="40" t="s">
        <v>24</v>
      </c>
      <c r="B12" s="11">
        <v>4</v>
      </c>
      <c r="C12" s="12">
        <v>11</v>
      </c>
      <c r="D12" s="12">
        <v>51</v>
      </c>
      <c r="E12" s="12">
        <v>7</v>
      </c>
      <c r="F12" s="12">
        <v>58</v>
      </c>
      <c r="G12" s="12">
        <v>14</v>
      </c>
      <c r="H12" s="12">
        <v>15</v>
      </c>
      <c r="I12" s="12" t="s">
        <v>26</v>
      </c>
      <c r="J12" s="12">
        <v>2</v>
      </c>
      <c r="K12" s="12">
        <v>1</v>
      </c>
      <c r="L12" s="12">
        <v>8</v>
      </c>
      <c r="M12" s="12">
        <v>7</v>
      </c>
      <c r="N12" s="12">
        <v>37</v>
      </c>
      <c r="O12" s="13">
        <v>8</v>
      </c>
      <c r="P12" s="47">
        <f t="shared" si="0"/>
        <v>223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90</v>
      </c>
      <c r="D13" s="50">
        <f t="shared" si="1"/>
        <v>135</v>
      </c>
      <c r="E13" s="50">
        <f t="shared" si="1"/>
        <v>71</v>
      </c>
      <c r="F13" s="50">
        <f t="shared" si="1"/>
        <v>112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5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40</v>
      </c>
      <c r="O13" s="50">
        <f t="shared" si="1"/>
        <v>10</v>
      </c>
      <c r="P13" s="45">
        <f t="shared" si="1"/>
        <v>601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N5:N6"/>
    <mergeCell ref="E5:E6"/>
    <mergeCell ref="P5:P6"/>
    <mergeCell ref="A1:P1"/>
    <mergeCell ref="A2:P2"/>
    <mergeCell ref="A3:P3"/>
    <mergeCell ref="H5:H6"/>
    <mergeCell ref="I5:I6"/>
    <mergeCell ref="J5:J6"/>
    <mergeCell ref="A5:A6"/>
    <mergeCell ref="B5:B6"/>
    <mergeCell ref="C5:C6"/>
    <mergeCell ref="D5:D6"/>
    <mergeCell ref="G5:G6"/>
    <mergeCell ref="F5:F6"/>
    <mergeCell ref="O5:O6"/>
    <mergeCell ref="K5:K6"/>
    <mergeCell ref="L5:L6"/>
    <mergeCell ref="M5:M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218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94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9</v>
      </c>
      <c r="F13" s="146">
        <v>117</v>
      </c>
      <c r="G13" s="366">
        <v>9</v>
      </c>
      <c r="H13" s="146">
        <v>56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15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587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6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7</v>
      </c>
      <c r="K14" s="102" t="s">
        <v>26</v>
      </c>
      <c r="L14" s="142">
        <v>1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135</v>
      </c>
      <c r="E16" s="382">
        <f t="shared" si="1"/>
        <v>12</v>
      </c>
      <c r="F16" s="382">
        <f t="shared" si="1"/>
        <v>145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>
        <f t="shared" si="1"/>
        <v>47</v>
      </c>
      <c r="K16" s="382">
        <f t="shared" si="1"/>
        <v>0</v>
      </c>
      <c r="L16" s="382">
        <f>SUM(L8:L15)</f>
        <v>34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896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560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336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7.710937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219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19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5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94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2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 t="s">
        <v>26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5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103</v>
      </c>
      <c r="E13" s="148">
        <v>9</v>
      </c>
      <c r="F13" s="146">
        <v>116</v>
      </c>
      <c r="G13" s="366">
        <v>9</v>
      </c>
      <c r="H13" s="146">
        <v>55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15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584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6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7</v>
      </c>
      <c r="K14" s="102" t="s">
        <v>26</v>
      </c>
      <c r="L14" s="142">
        <v>1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47</v>
      </c>
      <c r="K16" s="382">
        <f t="shared" si="1"/>
        <v>0</v>
      </c>
      <c r="L16" s="382">
        <f>SUM(L8:L15)</f>
        <v>34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26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893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557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336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9685039370078741" right="0.19685039370078741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168" customFormat="1">
      <c r="A3" s="603" t="s">
        <v>220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168"/>
    </row>
    <row r="13" spans="1:46" ht="27" thickBot="1">
      <c r="A13" s="364" t="s">
        <v>132</v>
      </c>
      <c r="B13" s="146">
        <v>53</v>
      </c>
      <c r="C13" s="365">
        <v>9</v>
      </c>
      <c r="D13" s="147">
        <v>103</v>
      </c>
      <c r="E13" s="148">
        <v>9</v>
      </c>
      <c r="F13" s="146">
        <v>116</v>
      </c>
      <c r="G13" s="366">
        <v>9</v>
      </c>
      <c r="H13" s="146">
        <v>55</v>
      </c>
      <c r="I13" s="366">
        <v>13</v>
      </c>
      <c r="J13" s="147">
        <v>36</v>
      </c>
      <c r="K13" s="148" t="s">
        <v>26</v>
      </c>
      <c r="L13" s="373">
        <v>28</v>
      </c>
      <c r="M13" s="366">
        <v>3</v>
      </c>
      <c r="N13" s="146">
        <v>31</v>
      </c>
      <c r="O13" s="366">
        <v>4</v>
      </c>
      <c r="P13" s="146" t="s">
        <v>26</v>
      </c>
      <c r="Q13" s="366">
        <v>45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6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583</v>
      </c>
    </row>
    <row r="14" spans="1:46" s="375" customFormat="1" ht="27" thickBot="1">
      <c r="A14" s="370" t="s">
        <v>133</v>
      </c>
      <c r="B14" s="142">
        <v>2</v>
      </c>
      <c r="C14" s="368" t="s">
        <v>26</v>
      </c>
      <c r="D14" s="143">
        <v>6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7</v>
      </c>
      <c r="K14" s="102" t="s">
        <v>26</v>
      </c>
      <c r="L14" s="142">
        <v>1</v>
      </c>
      <c r="M14" s="368">
        <v>3</v>
      </c>
      <c r="N14" s="142">
        <v>15</v>
      </c>
      <c r="O14" s="368">
        <v>1</v>
      </c>
      <c r="P14" s="142" t="s">
        <v>26</v>
      </c>
      <c r="Q14" s="368">
        <v>39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4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111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46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12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47</v>
      </c>
      <c r="K16" s="382">
        <f t="shared" si="1"/>
        <v>0</v>
      </c>
      <c r="L16" s="382">
        <f>SUM(L8:L15)</f>
        <v>34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892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557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335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39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39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398" customFormat="1">
      <c r="A3" s="603" t="s">
        <v>221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398"/>
    </row>
    <row r="13" spans="1:46" ht="27" thickBot="1">
      <c r="A13" s="364" t="s">
        <v>132</v>
      </c>
      <c r="B13" s="146">
        <v>55</v>
      </c>
      <c r="C13" s="365">
        <v>9</v>
      </c>
      <c r="D13" s="147">
        <v>104</v>
      </c>
      <c r="E13" s="148">
        <v>8</v>
      </c>
      <c r="F13" s="146">
        <v>116</v>
      </c>
      <c r="G13" s="366">
        <v>9</v>
      </c>
      <c r="H13" s="146">
        <v>56</v>
      </c>
      <c r="I13" s="366">
        <v>13</v>
      </c>
      <c r="J13" s="147">
        <v>40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49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7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599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5</v>
      </c>
      <c r="E14" s="102">
        <v>1</v>
      </c>
      <c r="F14" s="142">
        <v>4</v>
      </c>
      <c r="G14" s="368">
        <v>5</v>
      </c>
      <c r="H14" s="142" t="s">
        <v>26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3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3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95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399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47</v>
      </c>
      <c r="K16" s="382">
        <f t="shared" si="1"/>
        <v>1</v>
      </c>
      <c r="L16" s="382">
        <f>SUM(L8:L15)</f>
        <v>34</v>
      </c>
      <c r="M16" s="382">
        <f>SUM(M8:M15)</f>
        <v>6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892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557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335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00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00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00" customFormat="1">
      <c r="A3" s="603" t="s">
        <v>222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400"/>
    </row>
    <row r="13" spans="1:46" ht="27" thickBot="1">
      <c r="A13" s="364" t="s">
        <v>132</v>
      </c>
      <c r="B13" s="146">
        <v>55</v>
      </c>
      <c r="C13" s="365">
        <v>9</v>
      </c>
      <c r="D13" s="147">
        <v>104</v>
      </c>
      <c r="E13" s="148">
        <v>8</v>
      </c>
      <c r="F13" s="146">
        <v>116</v>
      </c>
      <c r="G13" s="366">
        <v>9</v>
      </c>
      <c r="H13" s="146">
        <v>56</v>
      </c>
      <c r="I13" s="366">
        <v>13</v>
      </c>
      <c r="J13" s="147">
        <v>40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49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7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599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5</v>
      </c>
      <c r="E14" s="102">
        <v>1</v>
      </c>
      <c r="F14" s="142">
        <v>4</v>
      </c>
      <c r="G14" s="368">
        <v>5</v>
      </c>
      <c r="H14" s="142" t="s">
        <v>26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3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94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01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47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891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557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334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13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02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02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02" customFormat="1">
      <c r="A3" s="603" t="s">
        <v>223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10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31</v>
      </c>
      <c r="AT12" s="402"/>
    </row>
    <row r="13" spans="1:46" ht="27" thickBot="1">
      <c r="A13" s="364" t="s">
        <v>132</v>
      </c>
      <c r="B13" s="146">
        <v>55</v>
      </c>
      <c r="C13" s="365">
        <v>9</v>
      </c>
      <c r="D13" s="147">
        <v>104</v>
      </c>
      <c r="E13" s="148">
        <v>8</v>
      </c>
      <c r="F13" s="146">
        <v>116</v>
      </c>
      <c r="G13" s="366">
        <v>9</v>
      </c>
      <c r="H13" s="146">
        <v>56</v>
      </c>
      <c r="I13" s="366">
        <v>13</v>
      </c>
      <c r="J13" s="147">
        <v>40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49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7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599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5</v>
      </c>
      <c r="E14" s="102">
        <v>1</v>
      </c>
      <c r="F14" s="142">
        <v>4</v>
      </c>
      <c r="G14" s="368">
        <v>5</v>
      </c>
      <c r="H14" s="142" t="s">
        <v>26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13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3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93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03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144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47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890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556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334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04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04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04" customFormat="1">
      <c r="A3" s="603" t="s">
        <v>224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11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04"/>
    </row>
    <row r="13" spans="1:46" ht="27" thickBot="1">
      <c r="A13" s="364" t="s">
        <v>132</v>
      </c>
      <c r="B13" s="146">
        <v>55</v>
      </c>
      <c r="C13" s="365">
        <v>9</v>
      </c>
      <c r="D13" s="147">
        <v>103</v>
      </c>
      <c r="E13" s="148">
        <v>8</v>
      </c>
      <c r="F13" s="146">
        <v>116</v>
      </c>
      <c r="G13" s="366">
        <v>9</v>
      </c>
      <c r="H13" s="146">
        <v>56</v>
      </c>
      <c r="I13" s="366">
        <v>13</v>
      </c>
      <c r="J13" s="147">
        <v>40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49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7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598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6</v>
      </c>
      <c r="E14" s="102">
        <v>1</v>
      </c>
      <c r="F14" s="142">
        <v>6</v>
      </c>
      <c r="G14" s="368">
        <v>5</v>
      </c>
      <c r="H14" s="142" t="s">
        <v>26</v>
      </c>
      <c r="I14" s="368" t="s">
        <v>26</v>
      </c>
      <c r="J14" s="143">
        <v>4</v>
      </c>
      <c r="K14" s="102" t="s">
        <v>26</v>
      </c>
      <c r="L14" s="142" t="s">
        <v>26</v>
      </c>
      <c r="M14" s="368">
        <v>2</v>
      </c>
      <c r="N14" s="142">
        <v>13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3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98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29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05">
        <f t="shared" si="0"/>
        <v>41</v>
      </c>
    </row>
    <row r="16" spans="1:46" ht="33.75" customHeight="1" thickBot="1">
      <c r="A16" s="381" t="s">
        <v>17</v>
      </c>
      <c r="B16" s="382">
        <f>SUM(B8:B15)</f>
        <v>76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146</v>
      </c>
      <c r="G16" s="382">
        <f t="shared" si="1"/>
        <v>21</v>
      </c>
      <c r="H16" s="382">
        <f t="shared" si="1"/>
        <v>76</v>
      </c>
      <c r="I16" s="382">
        <f t="shared" si="1"/>
        <v>15</v>
      </c>
      <c r="J16" s="382">
        <f t="shared" si="1"/>
        <v>48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559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336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06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06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06" customFormat="1">
      <c r="A3" s="603" t="s">
        <v>225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06"/>
    </row>
    <row r="13" spans="1:46" ht="27" thickBot="1">
      <c r="A13" s="364" t="s">
        <v>132</v>
      </c>
      <c r="B13" s="146">
        <v>54</v>
      </c>
      <c r="C13" s="365">
        <v>9</v>
      </c>
      <c r="D13" s="147">
        <v>105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610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4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4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93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07">
        <f t="shared" si="0"/>
        <v>42</v>
      </c>
    </row>
    <row r="16" spans="1:46" ht="33.75" customHeight="1" thickBot="1">
      <c r="A16" s="381" t="s">
        <v>17</v>
      </c>
      <c r="B16" s="382">
        <f>SUM(B8:B15)</f>
        <v>75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148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>
        <f t="shared" si="1"/>
        <v>49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900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563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337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0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0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08" customFormat="1">
      <c r="A3" s="603" t="s">
        <v>226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17</v>
      </c>
      <c r="C8" s="357" t="s">
        <v>26</v>
      </c>
      <c r="D8" s="358">
        <v>24</v>
      </c>
      <c r="E8" s="359" t="s">
        <v>26</v>
      </c>
      <c r="F8" s="356">
        <v>23</v>
      </c>
      <c r="G8" s="360" t="s">
        <v>26</v>
      </c>
      <c r="H8" s="356">
        <v>19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91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4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1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8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>
        <v>2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7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15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08"/>
    </row>
    <row r="13" spans="1:46" ht="27" thickBot="1">
      <c r="A13" s="364" t="s">
        <v>132</v>
      </c>
      <c r="B13" s="146">
        <v>54</v>
      </c>
      <c r="C13" s="365">
        <v>9</v>
      </c>
      <c r="D13" s="147">
        <v>105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32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610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4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92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09">
        <f t="shared" si="0"/>
        <v>42</v>
      </c>
    </row>
    <row r="16" spans="1:46" ht="33.75" customHeight="1" thickBot="1">
      <c r="A16" s="381" t="s">
        <v>17</v>
      </c>
      <c r="B16" s="382">
        <f>SUM(B8:B15)</f>
        <v>75</v>
      </c>
      <c r="C16" s="382">
        <f t="shared" ref="C16:K16" si="1">SUM(C8:C15)</f>
        <v>11</v>
      </c>
      <c r="D16" s="382">
        <f t="shared" si="1"/>
        <v>134</v>
      </c>
      <c r="E16" s="382">
        <f t="shared" si="1"/>
        <v>11</v>
      </c>
      <c r="F16" s="382">
        <f t="shared" si="1"/>
        <v>148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>
        <f t="shared" si="1"/>
        <v>49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899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563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336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10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10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10" customFormat="1">
      <c r="A3" s="603" t="s">
        <v>227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10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607</v>
      </c>
    </row>
    <row r="14" spans="1:46" s="375" customFormat="1" ht="27" thickBot="1">
      <c r="A14" s="370" t="s">
        <v>133</v>
      </c>
      <c r="B14" s="142" t="s">
        <v>26</v>
      </c>
      <c r="C14" s="368" t="s">
        <v>26</v>
      </c>
      <c r="D14" s="143">
        <v>5</v>
      </c>
      <c r="E14" s="102">
        <v>1</v>
      </c>
      <c r="F14" s="142">
        <v>4</v>
      </c>
      <c r="G14" s="368">
        <v>5</v>
      </c>
      <c r="H14" s="142">
        <v>1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93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11">
        <f t="shared" si="0"/>
        <v>42</v>
      </c>
    </row>
    <row r="16" spans="1:46" ht="33.75" customHeight="1" thickBot="1">
      <c r="A16" s="381" t="s">
        <v>17</v>
      </c>
      <c r="B16" s="382">
        <f>SUM(B8:B15)</f>
        <v>73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147</v>
      </c>
      <c r="G16" s="382">
        <f t="shared" si="1"/>
        <v>19</v>
      </c>
      <c r="H16" s="382">
        <f t="shared" si="1"/>
        <v>74</v>
      </c>
      <c r="I16" s="382">
        <f t="shared" si="1"/>
        <v>15</v>
      </c>
      <c r="J16" s="382">
        <f t="shared" si="1"/>
        <v>49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134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886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554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332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7" enableFormatConditionsCalculation="0">
    <tabColor indexed="49"/>
  </sheetPr>
  <dimension ref="A1:U13"/>
  <sheetViews>
    <sheetView topLeftCell="A2" zoomScale="85" workbookViewId="0">
      <selection activeCell="V11" sqref="V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1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1" s="42" customFormat="1">
      <c r="A3" s="515" t="s">
        <v>38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1" ht="27" thickBot="1"/>
    <row r="5" spans="1:21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20" t="s">
        <v>22</v>
      </c>
      <c r="L5" s="520" t="s">
        <v>9</v>
      </c>
      <c r="M5" s="520" t="s">
        <v>12</v>
      </c>
      <c r="N5" s="520" t="s">
        <v>10</v>
      </c>
      <c r="O5" s="520" t="s">
        <v>11</v>
      </c>
      <c r="P5" s="518" t="s">
        <v>17</v>
      </c>
    </row>
    <row r="6" spans="1:21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521"/>
      <c r="L6" s="521"/>
      <c r="M6" s="521"/>
      <c r="N6" s="521"/>
      <c r="O6" s="521"/>
      <c r="P6" s="51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24</v>
      </c>
      <c r="C11" s="9">
        <v>26</v>
      </c>
      <c r="D11" s="9">
        <v>28</v>
      </c>
      <c r="E11" s="9">
        <v>21</v>
      </c>
      <c r="F11" s="9">
        <v>8</v>
      </c>
      <c r="G11" s="9">
        <v>4</v>
      </c>
      <c r="H11" s="9">
        <v>4</v>
      </c>
      <c r="I11" s="9">
        <v>2</v>
      </c>
      <c r="J11" s="9">
        <v>2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f t="shared" si="0"/>
        <v>126</v>
      </c>
    </row>
    <row r="12" spans="1:21" ht="57" customHeight="1">
      <c r="A12" s="40" t="s">
        <v>24</v>
      </c>
      <c r="B12" s="11">
        <v>4</v>
      </c>
      <c r="C12" s="12">
        <v>11</v>
      </c>
      <c r="D12" s="12">
        <v>51</v>
      </c>
      <c r="E12" s="12">
        <v>7</v>
      </c>
      <c r="F12" s="12">
        <v>58</v>
      </c>
      <c r="G12" s="12">
        <v>14</v>
      </c>
      <c r="H12" s="12">
        <v>15</v>
      </c>
      <c r="I12" s="12" t="s">
        <v>26</v>
      </c>
      <c r="J12" s="12">
        <v>2</v>
      </c>
      <c r="K12" s="12">
        <v>1</v>
      </c>
      <c r="L12" s="12">
        <v>8</v>
      </c>
      <c r="M12" s="12">
        <v>7</v>
      </c>
      <c r="N12" s="12">
        <v>38</v>
      </c>
      <c r="O12" s="13">
        <v>8</v>
      </c>
      <c r="P12" s="47">
        <f t="shared" si="0"/>
        <v>224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135</v>
      </c>
      <c r="E13" s="50">
        <f t="shared" si="1"/>
        <v>71</v>
      </c>
      <c r="F13" s="50">
        <f t="shared" si="1"/>
        <v>112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5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10</v>
      </c>
      <c r="P13" s="45">
        <f t="shared" si="1"/>
        <v>601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  <mergeCell ref="D5:D6"/>
    <mergeCell ref="E5:E6"/>
    <mergeCell ref="F5:F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4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12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12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12" customFormat="1">
      <c r="A3" s="603" t="s">
        <v>228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12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6</v>
      </c>
      <c r="E14" s="102">
        <v>1</v>
      </c>
      <c r="F14" s="142">
        <v>5</v>
      </c>
      <c r="G14" s="368">
        <v>5</v>
      </c>
      <c r="H14" s="142">
        <v>1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36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13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133</v>
      </c>
      <c r="E16" s="382">
        <f t="shared" si="1"/>
        <v>11</v>
      </c>
      <c r="F16" s="382">
        <f t="shared" si="1"/>
        <v>148</v>
      </c>
      <c r="G16" s="382">
        <f t="shared" si="1"/>
        <v>19</v>
      </c>
      <c r="H16" s="382">
        <f t="shared" si="1"/>
        <v>74</v>
      </c>
      <c r="I16" s="382">
        <f t="shared" si="1"/>
        <v>15</v>
      </c>
      <c r="J16" s="382">
        <f t="shared" si="1"/>
        <v>51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893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559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334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10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14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14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14" customFormat="1">
      <c r="A3" s="603" t="s">
        <v>229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14"/>
    </row>
    <row r="13" spans="1:46" ht="27" thickBot="1">
      <c r="A13" s="364" t="s">
        <v>132</v>
      </c>
      <c r="B13" s="146">
        <v>53</v>
      </c>
      <c r="C13" s="365">
        <v>9</v>
      </c>
      <c r="D13" s="147">
        <v>104</v>
      </c>
      <c r="E13" s="148">
        <v>8</v>
      </c>
      <c r="F13" s="146">
        <v>121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6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36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100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15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133</v>
      </c>
      <c r="E16" s="382">
        <f t="shared" si="1"/>
        <v>11</v>
      </c>
      <c r="F16" s="382">
        <f t="shared" si="1"/>
        <v>149</v>
      </c>
      <c r="G16" s="382">
        <f t="shared" si="1"/>
        <v>19</v>
      </c>
      <c r="H16" s="382">
        <f t="shared" si="1"/>
        <v>75</v>
      </c>
      <c r="I16" s="382">
        <f t="shared" si="1"/>
        <v>15</v>
      </c>
      <c r="J16" s="382">
        <f t="shared" si="1"/>
        <v>51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894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561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333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16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16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16" customFormat="1">
      <c r="A3" s="603" t="s">
        <v>230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16"/>
    </row>
    <row r="13" spans="1:46" ht="27" thickBot="1">
      <c r="A13" s="364" t="s">
        <v>132</v>
      </c>
      <c r="B13" s="146">
        <v>53</v>
      </c>
      <c r="C13" s="365">
        <v>9</v>
      </c>
      <c r="D13" s="147">
        <v>102</v>
      </c>
      <c r="E13" s="148">
        <v>8</v>
      </c>
      <c r="F13" s="146">
        <v>121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14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606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6</v>
      </c>
      <c r="E14" s="102">
        <v>1</v>
      </c>
      <c r="F14" s="142">
        <v>5</v>
      </c>
      <c r="G14" s="368">
        <v>5</v>
      </c>
      <c r="H14" s="142">
        <v>3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36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17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131</v>
      </c>
      <c r="E16" s="382">
        <f t="shared" si="1"/>
        <v>11</v>
      </c>
      <c r="F16" s="382">
        <f t="shared" si="1"/>
        <v>149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893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560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333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1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1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18" customFormat="1">
      <c r="A3" s="603" t="s">
        <v>231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18"/>
    </row>
    <row r="13" spans="1:46" ht="27" thickBot="1">
      <c r="A13" s="364" t="s">
        <v>132</v>
      </c>
      <c r="B13" s="146">
        <v>53</v>
      </c>
      <c r="C13" s="365">
        <v>9</v>
      </c>
      <c r="D13" s="147">
        <v>102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1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4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604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6</v>
      </c>
      <c r="E14" s="102">
        <v>1</v>
      </c>
      <c r="F14" s="142">
        <v>5</v>
      </c>
      <c r="G14" s="368">
        <v>5</v>
      </c>
      <c r="H14" s="142">
        <v>3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36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101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19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131</v>
      </c>
      <c r="E16" s="382">
        <f t="shared" si="1"/>
        <v>11</v>
      </c>
      <c r="F16" s="382">
        <f t="shared" si="1"/>
        <v>148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1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24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6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10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891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559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332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20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20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20" customFormat="1">
      <c r="A3" s="603" t="s">
        <v>232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15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82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8</v>
      </c>
      <c r="R12" s="143" t="s">
        <v>26</v>
      </c>
      <c r="S12" s="102">
        <v>2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1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29</v>
      </c>
      <c r="AT12" s="420"/>
    </row>
    <row r="13" spans="1:46" ht="27" thickBot="1">
      <c r="A13" s="364" t="s">
        <v>132</v>
      </c>
      <c r="B13" s="146">
        <v>53</v>
      </c>
      <c r="C13" s="365">
        <v>9</v>
      </c>
      <c r="D13" s="147">
        <v>102</v>
      </c>
      <c r="E13" s="148">
        <v>8</v>
      </c>
      <c r="F13" s="146">
        <v>120</v>
      </c>
      <c r="G13" s="366">
        <v>9</v>
      </c>
      <c r="H13" s="146">
        <v>56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5</v>
      </c>
      <c r="AB13" s="146" t="s">
        <v>26</v>
      </c>
      <c r="AC13" s="366">
        <v>8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603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6</v>
      </c>
      <c r="E14" s="102">
        <v>1</v>
      </c>
      <c r="F14" s="142">
        <v>5</v>
      </c>
      <c r="G14" s="368">
        <v>5</v>
      </c>
      <c r="H14" s="142">
        <v>3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14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3</v>
      </c>
      <c r="AB14" s="142" t="s">
        <v>26</v>
      </c>
      <c r="AC14" s="368">
        <v>2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100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21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131</v>
      </c>
      <c r="E16" s="382">
        <f t="shared" si="1"/>
        <v>11</v>
      </c>
      <c r="F16" s="382">
        <f t="shared" si="1"/>
        <v>148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45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134</v>
      </c>
      <c r="R16" s="382">
        <f t="shared" si="2"/>
        <v>0</v>
      </c>
      <c r="S16" s="382">
        <f t="shared" si="2"/>
        <v>24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4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889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559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330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22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22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22" customFormat="1">
      <c r="A3" s="603" t="s">
        <v>233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22"/>
    </row>
    <row r="13" spans="1:46" ht="27" thickBot="1">
      <c r="A13" s="364" t="s">
        <v>132</v>
      </c>
      <c r="B13" s="146">
        <v>53</v>
      </c>
      <c r="C13" s="365">
        <v>9</v>
      </c>
      <c r="D13" s="147">
        <v>102</v>
      </c>
      <c r="E13" s="148">
        <v>8</v>
      </c>
      <c r="F13" s="146">
        <v>122</v>
      </c>
      <c r="G13" s="366">
        <v>9</v>
      </c>
      <c r="H13" s="146">
        <v>57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51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23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150</v>
      </c>
      <c r="G16" s="382">
        <f t="shared" si="1"/>
        <v>19</v>
      </c>
      <c r="H16" s="382">
        <f t="shared" si="1"/>
        <v>75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135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8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562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333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24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24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24" customFormat="1">
      <c r="A3" s="603" t="s">
        <v>234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24"/>
    </row>
    <row r="13" spans="1:46" ht="27" thickBot="1">
      <c r="A13" s="364" t="s">
        <v>132</v>
      </c>
      <c r="B13" s="146">
        <v>53</v>
      </c>
      <c r="C13" s="365">
        <v>9</v>
      </c>
      <c r="D13" s="147">
        <v>102</v>
      </c>
      <c r="E13" s="148">
        <v>8</v>
      </c>
      <c r="F13" s="146">
        <v>122</v>
      </c>
      <c r="G13" s="366">
        <v>9</v>
      </c>
      <c r="H13" s="146">
        <v>57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1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25">
        <f t="shared" si="0"/>
        <v>42</v>
      </c>
    </row>
    <row r="16" spans="1:46" ht="33.75" customHeight="1" thickBot="1">
      <c r="A16" s="381" t="s">
        <v>17</v>
      </c>
      <c r="B16" s="382">
        <f>SUM(B8:B15)</f>
        <v>74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150</v>
      </c>
      <c r="G16" s="382">
        <f t="shared" si="1"/>
        <v>19</v>
      </c>
      <c r="H16" s="382">
        <f t="shared" si="1"/>
        <v>75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562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333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26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26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26" customFormat="1">
      <c r="A3" s="603" t="s">
        <v>235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26"/>
    </row>
    <row r="13" spans="1:46" ht="27" thickBot="1">
      <c r="A13" s="364" t="s">
        <v>132</v>
      </c>
      <c r="B13" s="146">
        <v>51</v>
      </c>
      <c r="C13" s="365">
        <v>9</v>
      </c>
      <c r="D13" s="147">
        <v>102</v>
      </c>
      <c r="E13" s="148">
        <v>8</v>
      </c>
      <c r="F13" s="146">
        <v>123</v>
      </c>
      <c r="G13" s="366">
        <v>9</v>
      </c>
      <c r="H13" s="146">
        <v>58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1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27">
        <f t="shared" si="0"/>
        <v>42</v>
      </c>
    </row>
    <row r="16" spans="1:46" ht="33.75" customHeight="1" thickBot="1">
      <c r="A16" s="381" t="s">
        <v>17</v>
      </c>
      <c r="B16" s="382">
        <f>SUM(B8:B15)</f>
        <v>72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151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562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333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2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2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28" customFormat="1">
      <c r="A3" s="603" t="s">
        <v>236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28"/>
    </row>
    <row r="13" spans="1:46" ht="27" thickBot="1">
      <c r="A13" s="364" t="s">
        <v>132</v>
      </c>
      <c r="B13" s="146">
        <v>51</v>
      </c>
      <c r="C13" s="365">
        <v>9</v>
      </c>
      <c r="D13" s="147">
        <v>102</v>
      </c>
      <c r="E13" s="148">
        <v>8</v>
      </c>
      <c r="F13" s="146">
        <v>123</v>
      </c>
      <c r="G13" s="366">
        <v>9</v>
      </c>
      <c r="H13" s="146">
        <v>58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1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29">
        <f t="shared" si="0"/>
        <v>42</v>
      </c>
    </row>
    <row r="16" spans="1:46" ht="33.75" customHeight="1" thickBot="1">
      <c r="A16" s="381" t="s">
        <v>17</v>
      </c>
      <c r="B16" s="382">
        <f>SUM(B8:B15)</f>
        <v>72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151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562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333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30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30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30" customFormat="1">
      <c r="A3" s="603" t="s">
        <v>237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30"/>
    </row>
    <row r="13" spans="1:46" ht="27" thickBot="1">
      <c r="A13" s="364" t="s">
        <v>132</v>
      </c>
      <c r="B13" s="146">
        <v>51</v>
      </c>
      <c r="C13" s="365">
        <v>9</v>
      </c>
      <c r="D13" s="147">
        <v>102</v>
      </c>
      <c r="E13" s="148">
        <v>8</v>
      </c>
      <c r="F13" s="146">
        <v>123</v>
      </c>
      <c r="G13" s="366">
        <v>9</v>
      </c>
      <c r="H13" s="146">
        <v>58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1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31">
        <f t="shared" si="0"/>
        <v>42</v>
      </c>
    </row>
    <row r="16" spans="1:46" ht="33.75" customHeight="1" thickBot="1">
      <c r="A16" s="381" t="s">
        <v>17</v>
      </c>
      <c r="B16" s="382">
        <f>SUM(B8:B15)</f>
        <v>72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151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562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333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8" enableFormatConditionsCalculation="0">
    <tabColor indexed="49"/>
  </sheetPr>
  <dimension ref="A1:U13"/>
  <sheetViews>
    <sheetView zoomScale="85" workbookViewId="0">
      <selection activeCell="U11" sqref="U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1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1" s="42" customFormat="1">
      <c r="A3" s="515" t="s">
        <v>39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1" ht="27" thickBot="1"/>
    <row r="5" spans="1:21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20" t="s">
        <v>22</v>
      </c>
      <c r="L5" s="520" t="s">
        <v>9</v>
      </c>
      <c r="M5" s="520" t="s">
        <v>12</v>
      </c>
      <c r="N5" s="520" t="s">
        <v>10</v>
      </c>
      <c r="O5" s="520" t="s">
        <v>11</v>
      </c>
      <c r="P5" s="518" t="s">
        <v>17</v>
      </c>
    </row>
    <row r="6" spans="1:21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521"/>
      <c r="L6" s="521"/>
      <c r="M6" s="521"/>
      <c r="N6" s="521"/>
      <c r="O6" s="521"/>
      <c r="P6" s="51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24</v>
      </c>
      <c r="C11" s="9">
        <v>26</v>
      </c>
      <c r="D11" s="9">
        <v>28</v>
      </c>
      <c r="E11" s="9">
        <v>21</v>
      </c>
      <c r="F11" s="9">
        <v>8</v>
      </c>
      <c r="G11" s="9">
        <v>4</v>
      </c>
      <c r="H11" s="9">
        <v>4</v>
      </c>
      <c r="I11" s="9">
        <v>2</v>
      </c>
      <c r="J11" s="9">
        <v>1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f t="shared" si="0"/>
        <v>125</v>
      </c>
    </row>
    <row r="12" spans="1:21" ht="57" customHeight="1">
      <c r="A12" s="40" t="s">
        <v>24</v>
      </c>
      <c r="B12" s="11">
        <v>4</v>
      </c>
      <c r="C12" s="12">
        <v>11</v>
      </c>
      <c r="D12" s="12">
        <v>51</v>
      </c>
      <c r="E12" s="12">
        <v>7</v>
      </c>
      <c r="F12" s="12">
        <v>58</v>
      </c>
      <c r="G12" s="12">
        <v>14</v>
      </c>
      <c r="H12" s="12">
        <v>15</v>
      </c>
      <c r="I12" s="12" t="s">
        <v>26</v>
      </c>
      <c r="J12" s="12">
        <v>2</v>
      </c>
      <c r="K12" s="12">
        <v>1</v>
      </c>
      <c r="L12" s="12">
        <v>8</v>
      </c>
      <c r="M12" s="12">
        <v>7</v>
      </c>
      <c r="N12" s="12">
        <v>38</v>
      </c>
      <c r="O12" s="13">
        <v>8</v>
      </c>
      <c r="P12" s="47">
        <f t="shared" si="0"/>
        <v>224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135</v>
      </c>
      <c r="E13" s="50">
        <f t="shared" si="1"/>
        <v>71</v>
      </c>
      <c r="F13" s="50">
        <f t="shared" si="1"/>
        <v>112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10</v>
      </c>
      <c r="P13" s="45">
        <f t="shared" si="1"/>
        <v>600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N5:N6"/>
    <mergeCell ref="E5:E6"/>
    <mergeCell ref="P5:P6"/>
    <mergeCell ref="A1:P1"/>
    <mergeCell ref="A2:P2"/>
    <mergeCell ref="A3:P3"/>
    <mergeCell ref="H5:H6"/>
    <mergeCell ref="I5:I6"/>
    <mergeCell ref="J5:J6"/>
    <mergeCell ref="A5:A6"/>
    <mergeCell ref="B5:B6"/>
    <mergeCell ref="C5:C6"/>
    <mergeCell ref="D5:D6"/>
    <mergeCell ref="G5:G6"/>
    <mergeCell ref="F5:F6"/>
    <mergeCell ref="O5:O6"/>
    <mergeCell ref="K5:K6"/>
    <mergeCell ref="L5:L6"/>
    <mergeCell ref="M5:M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32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32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32" customFormat="1">
      <c r="A3" s="603" t="s">
        <v>238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15</v>
      </c>
      <c r="C8" s="357" t="s">
        <v>26</v>
      </c>
      <c r="D8" s="358">
        <v>22</v>
      </c>
      <c r="E8" s="359" t="s">
        <v>26</v>
      </c>
      <c r="F8" s="356">
        <v>22</v>
      </c>
      <c r="G8" s="360" t="s">
        <v>26</v>
      </c>
      <c r="H8" s="356">
        <v>14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81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5</v>
      </c>
      <c r="R9" s="147" t="s">
        <v>26</v>
      </c>
      <c r="S9" s="148">
        <v>1</v>
      </c>
      <c r="T9" s="146" t="s">
        <v>26</v>
      </c>
      <c r="U9" s="366">
        <v>1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12</v>
      </c>
    </row>
    <row r="10" spans="1:46" ht="27" thickBot="1">
      <c r="A10" s="364" t="s">
        <v>75</v>
      </c>
      <c r="B10" s="146">
        <v>5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10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>
        <v>1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11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2</v>
      </c>
      <c r="AN12" s="142" t="s">
        <v>26</v>
      </c>
      <c r="AO12" s="368" t="s">
        <v>26</v>
      </c>
      <c r="AP12" s="363">
        <f t="shared" si="0"/>
        <v>32</v>
      </c>
      <c r="AT12" s="432"/>
    </row>
    <row r="13" spans="1:46" ht="27" thickBot="1">
      <c r="A13" s="364" t="s">
        <v>132</v>
      </c>
      <c r="B13" s="146">
        <v>51</v>
      </c>
      <c r="C13" s="365">
        <v>9</v>
      </c>
      <c r="D13" s="147">
        <v>102</v>
      </c>
      <c r="E13" s="148">
        <v>8</v>
      </c>
      <c r="F13" s="146">
        <v>123</v>
      </c>
      <c r="G13" s="366">
        <v>9</v>
      </c>
      <c r="H13" s="146">
        <v>58</v>
      </c>
      <c r="I13" s="366">
        <v>13</v>
      </c>
      <c r="J13" s="147">
        <v>44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7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1</v>
      </c>
      <c r="AN13" s="146" t="s">
        <v>26</v>
      </c>
      <c r="AO13" s="366">
        <v>4</v>
      </c>
      <c r="AP13" s="374">
        <f t="shared" si="0"/>
        <v>608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7</v>
      </c>
      <c r="E14" s="102">
        <v>1</v>
      </c>
      <c r="F14" s="142">
        <v>5</v>
      </c>
      <c r="G14" s="368">
        <v>5</v>
      </c>
      <c r="H14" s="142">
        <v>2</v>
      </c>
      <c r="I14" s="368" t="s">
        <v>26</v>
      </c>
      <c r="J14" s="143">
        <v>3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35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>
        <v>1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33">
        <f t="shared" si="0"/>
        <v>42</v>
      </c>
    </row>
    <row r="16" spans="1:46" ht="33.75" customHeight="1" thickBot="1">
      <c r="A16" s="381" t="s">
        <v>17</v>
      </c>
      <c r="B16" s="382">
        <f>SUM(B8:B15)</f>
        <v>72</v>
      </c>
      <c r="C16" s="382">
        <f t="shared" ref="C16:K16" si="1">SUM(C8:C15)</f>
        <v>11</v>
      </c>
      <c r="D16" s="382">
        <f t="shared" si="1"/>
        <v>132</v>
      </c>
      <c r="E16" s="382">
        <f t="shared" si="1"/>
        <v>11</v>
      </c>
      <c r="F16" s="382">
        <f t="shared" si="1"/>
        <v>151</v>
      </c>
      <c r="G16" s="382">
        <f t="shared" si="1"/>
        <v>19</v>
      </c>
      <c r="H16" s="382">
        <f t="shared" si="1"/>
        <v>76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7</v>
      </c>
      <c r="P16" s="382">
        <f t="shared" si="2"/>
        <v>0</v>
      </c>
      <c r="Q16" s="382">
        <f t="shared" si="2"/>
        <v>136</v>
      </c>
      <c r="R16" s="382">
        <f t="shared" si="2"/>
        <v>0</v>
      </c>
      <c r="S16" s="382">
        <f t="shared" si="2"/>
        <v>25</v>
      </c>
      <c r="T16" s="382">
        <f t="shared" si="2"/>
        <v>0</v>
      </c>
      <c r="U16" s="382">
        <f t="shared" si="2"/>
        <v>18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895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562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333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topLeftCell="A10" zoomScale="85" workbookViewId="0">
      <selection activeCell="AP17" sqref="AP17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34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34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34" customFormat="1">
      <c r="A3" s="603" t="s">
        <v>239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12</v>
      </c>
      <c r="C8" s="357" t="s">
        <v>26</v>
      </c>
      <c r="D8" s="358">
        <v>19</v>
      </c>
      <c r="E8" s="359" t="s">
        <v>26</v>
      </c>
      <c r="F8" s="356">
        <v>21</v>
      </c>
      <c r="G8" s="360" t="s">
        <v>26</v>
      </c>
      <c r="H8" s="356">
        <v>13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73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 t="s">
        <v>26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4</v>
      </c>
      <c r="R9" s="147" t="s">
        <v>26</v>
      </c>
      <c r="S9" s="148" t="s">
        <v>26</v>
      </c>
      <c r="T9" s="146" t="s">
        <v>26</v>
      </c>
      <c r="U9" s="366" t="s">
        <v>26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5" si="0">SUM(B9:AO9)</f>
        <v>8</v>
      </c>
    </row>
    <row r="10" spans="1:46" ht="27" thickBot="1">
      <c r="A10" s="364" t="s">
        <v>75</v>
      </c>
      <c r="B10" s="146">
        <v>6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11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 t="s">
        <v>26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10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1</v>
      </c>
      <c r="AN12" s="142" t="s">
        <v>26</v>
      </c>
      <c r="AO12" s="368" t="s">
        <v>26</v>
      </c>
      <c r="AP12" s="363">
        <f t="shared" si="0"/>
        <v>30</v>
      </c>
      <c r="AT12" s="434"/>
    </row>
    <row r="13" spans="1:46" ht="27" thickBot="1">
      <c r="A13" s="364" t="s">
        <v>132</v>
      </c>
      <c r="B13" s="146">
        <v>52</v>
      </c>
      <c r="C13" s="365">
        <v>9</v>
      </c>
      <c r="D13" s="147">
        <v>106</v>
      </c>
      <c r="E13" s="148">
        <v>8</v>
      </c>
      <c r="F13" s="146">
        <v>127</v>
      </c>
      <c r="G13" s="366">
        <v>10</v>
      </c>
      <c r="H13" s="146">
        <v>58</v>
      </c>
      <c r="I13" s="366">
        <v>13</v>
      </c>
      <c r="J13" s="147">
        <v>46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8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622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4</v>
      </c>
      <c r="E14" s="102">
        <v>1</v>
      </c>
      <c r="F14" s="142">
        <v>2</v>
      </c>
      <c r="G14" s="368">
        <v>5</v>
      </c>
      <c r="H14" s="142">
        <v>2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34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 t="s">
        <v>26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89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35">
        <f t="shared" si="0"/>
        <v>42</v>
      </c>
    </row>
    <row r="16" spans="1:46" ht="33.75" customHeight="1" thickBot="1">
      <c r="A16" s="381" t="s">
        <v>17</v>
      </c>
      <c r="B16" s="382">
        <f>SUM(B8:B15)</f>
        <v>71</v>
      </c>
      <c r="C16" s="382">
        <f t="shared" ref="C16:K16" si="1">SUM(C8:C15)</f>
        <v>11</v>
      </c>
      <c r="D16" s="382">
        <f t="shared" si="1"/>
        <v>130</v>
      </c>
      <c r="E16" s="382">
        <f t="shared" si="1"/>
        <v>11</v>
      </c>
      <c r="F16" s="382">
        <f t="shared" si="1"/>
        <v>151</v>
      </c>
      <c r="G16" s="382">
        <f t="shared" si="1"/>
        <v>18</v>
      </c>
      <c r="H16" s="382">
        <f t="shared" si="1"/>
        <v>75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6</v>
      </c>
      <c r="P16" s="382">
        <f t="shared" si="2"/>
        <v>0</v>
      </c>
      <c r="Q16" s="382">
        <f t="shared" si="2"/>
        <v>134</v>
      </c>
      <c r="R16" s="382">
        <f t="shared" si="2"/>
        <v>0</v>
      </c>
      <c r="S16" s="382">
        <f t="shared" si="2"/>
        <v>24</v>
      </c>
      <c r="T16" s="382">
        <f t="shared" si="2"/>
        <v>0</v>
      </c>
      <c r="U16" s="382">
        <f t="shared" si="2"/>
        <v>17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885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558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327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B18:E18"/>
    <mergeCell ref="F18:H18"/>
    <mergeCell ref="B19:E19"/>
    <mergeCell ref="F19:H19"/>
    <mergeCell ref="B20:E20"/>
    <mergeCell ref="F20:H20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sheetPr>
    <tabColor theme="8"/>
  </sheetPr>
  <dimension ref="A1:AT21"/>
  <sheetViews>
    <sheetView topLeftCell="A10" zoomScale="85" workbookViewId="0">
      <selection activeCell="AP16" sqref="AP1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36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</row>
    <row r="2" spans="1:46" s="436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</row>
    <row r="3" spans="1:46" s="436" customFormat="1">
      <c r="A3" s="603" t="s">
        <v>240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</row>
    <row r="4" spans="1:46" ht="27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7" t="s">
        <v>44</v>
      </c>
      <c r="M7" s="348" t="s">
        <v>45</v>
      </c>
      <c r="N7" s="347" t="s">
        <v>44</v>
      </c>
      <c r="O7" s="348" t="s">
        <v>45</v>
      </c>
      <c r="P7" s="347" t="s">
        <v>44</v>
      </c>
      <c r="Q7" s="348" t="s">
        <v>45</v>
      </c>
      <c r="R7" s="349" t="s">
        <v>44</v>
      </c>
      <c r="S7" s="350" t="s">
        <v>45</v>
      </c>
      <c r="T7" s="347" t="s">
        <v>44</v>
      </c>
      <c r="U7" s="348" t="s">
        <v>45</v>
      </c>
      <c r="V7" s="349" t="s">
        <v>44</v>
      </c>
      <c r="W7" s="350" t="s">
        <v>45</v>
      </c>
      <c r="X7" s="347" t="s">
        <v>44</v>
      </c>
      <c r="Y7" s="348" t="s">
        <v>45</v>
      </c>
      <c r="Z7" s="349" t="s">
        <v>44</v>
      </c>
      <c r="AA7" s="350" t="s">
        <v>45</v>
      </c>
      <c r="AB7" s="347" t="s">
        <v>44</v>
      </c>
      <c r="AC7" s="348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49" t="s">
        <v>44</v>
      </c>
      <c r="AK7" s="350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7"/>
    </row>
    <row r="8" spans="1:46" ht="27" thickBot="1">
      <c r="A8" s="355" t="s">
        <v>73</v>
      </c>
      <c r="B8" s="356">
        <v>12</v>
      </c>
      <c r="C8" s="357" t="s">
        <v>26</v>
      </c>
      <c r="D8" s="358">
        <v>19</v>
      </c>
      <c r="E8" s="359" t="s">
        <v>26</v>
      </c>
      <c r="F8" s="356">
        <v>21</v>
      </c>
      <c r="G8" s="360" t="s">
        <v>26</v>
      </c>
      <c r="H8" s="356">
        <v>13</v>
      </c>
      <c r="I8" s="360" t="s">
        <v>26</v>
      </c>
      <c r="J8" s="358">
        <v>4</v>
      </c>
      <c r="K8" s="359" t="s">
        <v>26</v>
      </c>
      <c r="L8" s="362">
        <v>4</v>
      </c>
      <c r="M8" s="360" t="s">
        <v>26</v>
      </c>
      <c r="N8" s="356" t="s">
        <v>26</v>
      </c>
      <c r="O8" s="360" t="s">
        <v>26</v>
      </c>
      <c r="P8" s="356" t="s">
        <v>26</v>
      </c>
      <c r="Q8" s="360" t="s">
        <v>26</v>
      </c>
      <c r="R8" s="358" t="s">
        <v>26</v>
      </c>
      <c r="S8" s="359" t="s">
        <v>26</v>
      </c>
      <c r="T8" s="356" t="s">
        <v>26</v>
      </c>
      <c r="U8" s="360" t="s">
        <v>26</v>
      </c>
      <c r="V8" s="358" t="s">
        <v>26</v>
      </c>
      <c r="W8" s="359" t="s">
        <v>26</v>
      </c>
      <c r="X8" s="356" t="s">
        <v>26</v>
      </c>
      <c r="Y8" s="360" t="s">
        <v>26</v>
      </c>
      <c r="Z8" s="358" t="s">
        <v>26</v>
      </c>
      <c r="AA8" s="359" t="s">
        <v>26</v>
      </c>
      <c r="AB8" s="356" t="s">
        <v>26</v>
      </c>
      <c r="AC8" s="360" t="s">
        <v>26</v>
      </c>
      <c r="AD8" s="356" t="s">
        <v>26</v>
      </c>
      <c r="AE8" s="360" t="s">
        <v>26</v>
      </c>
      <c r="AF8" s="361" t="s">
        <v>26</v>
      </c>
      <c r="AG8" s="359" t="s">
        <v>26</v>
      </c>
      <c r="AH8" s="356" t="s">
        <v>26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56" t="s">
        <v>26</v>
      </c>
      <c r="AO8" s="360" t="s">
        <v>26</v>
      </c>
      <c r="AP8" s="363">
        <f>SUM(B8:AO8)</f>
        <v>73</v>
      </c>
    </row>
    <row r="9" spans="1:46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 t="s">
        <v>26</v>
      </c>
      <c r="H9" s="146" t="s">
        <v>26</v>
      </c>
      <c r="I9" s="366">
        <v>1</v>
      </c>
      <c r="J9" s="147" t="s">
        <v>26</v>
      </c>
      <c r="K9" s="148" t="s">
        <v>26</v>
      </c>
      <c r="L9" s="369" t="s">
        <v>26</v>
      </c>
      <c r="M9" s="368" t="s">
        <v>26</v>
      </c>
      <c r="N9" s="146" t="s">
        <v>26</v>
      </c>
      <c r="O9" s="366" t="s">
        <v>26</v>
      </c>
      <c r="P9" s="146" t="s">
        <v>26</v>
      </c>
      <c r="Q9" s="366">
        <v>4</v>
      </c>
      <c r="R9" s="147" t="s">
        <v>26</v>
      </c>
      <c r="S9" s="148" t="s">
        <v>26</v>
      </c>
      <c r="T9" s="146" t="s">
        <v>26</v>
      </c>
      <c r="U9" s="366" t="s">
        <v>26</v>
      </c>
      <c r="V9" s="147" t="s">
        <v>26</v>
      </c>
      <c r="W9" s="148" t="s">
        <v>26</v>
      </c>
      <c r="X9" s="146" t="s">
        <v>26</v>
      </c>
      <c r="Y9" s="366" t="s">
        <v>26</v>
      </c>
      <c r="Z9" s="147" t="s">
        <v>26</v>
      </c>
      <c r="AA9" s="148" t="s">
        <v>26</v>
      </c>
      <c r="AB9" s="146" t="s">
        <v>26</v>
      </c>
      <c r="AC9" s="366" t="s">
        <v>26</v>
      </c>
      <c r="AD9" s="146" t="s">
        <v>26</v>
      </c>
      <c r="AE9" s="366" t="s">
        <v>26</v>
      </c>
      <c r="AF9" s="367" t="s">
        <v>26</v>
      </c>
      <c r="AG9" s="102" t="s">
        <v>26</v>
      </c>
      <c r="AH9" s="142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>
        <v>1</v>
      </c>
      <c r="AN9" s="142" t="s">
        <v>26</v>
      </c>
      <c r="AO9" s="368" t="s">
        <v>26</v>
      </c>
      <c r="AP9" s="363">
        <f t="shared" ref="AP9:AP14" si="0">SUM(B9:AO9)</f>
        <v>8</v>
      </c>
    </row>
    <row r="10" spans="1:46" ht="27" thickBot="1">
      <c r="A10" s="364" t="s">
        <v>75</v>
      </c>
      <c r="B10" s="146">
        <v>6</v>
      </c>
      <c r="C10" s="366" t="s">
        <v>26</v>
      </c>
      <c r="D10" s="147">
        <v>1</v>
      </c>
      <c r="E10" s="148" t="s">
        <v>26</v>
      </c>
      <c r="F10" s="146">
        <v>1</v>
      </c>
      <c r="G10" s="366" t="s">
        <v>26</v>
      </c>
      <c r="H10" s="146">
        <v>2</v>
      </c>
      <c r="I10" s="366" t="s">
        <v>26</v>
      </c>
      <c r="J10" s="147" t="s">
        <v>26</v>
      </c>
      <c r="K10" s="148" t="s">
        <v>26</v>
      </c>
      <c r="L10" s="369">
        <v>1</v>
      </c>
      <c r="M10" s="368" t="s">
        <v>26</v>
      </c>
      <c r="N10" s="146" t="s">
        <v>26</v>
      </c>
      <c r="O10" s="366" t="s">
        <v>26</v>
      </c>
      <c r="P10" s="146" t="s">
        <v>26</v>
      </c>
      <c r="Q10" s="366" t="s">
        <v>26</v>
      </c>
      <c r="R10" s="147" t="s">
        <v>26</v>
      </c>
      <c r="S10" s="148" t="s">
        <v>26</v>
      </c>
      <c r="T10" s="146" t="s">
        <v>26</v>
      </c>
      <c r="U10" s="366" t="s">
        <v>26</v>
      </c>
      <c r="V10" s="147" t="s">
        <v>26</v>
      </c>
      <c r="W10" s="148" t="s">
        <v>26</v>
      </c>
      <c r="X10" s="146" t="s">
        <v>26</v>
      </c>
      <c r="Y10" s="366" t="s">
        <v>26</v>
      </c>
      <c r="Z10" s="147" t="s">
        <v>26</v>
      </c>
      <c r="AA10" s="148" t="s">
        <v>26</v>
      </c>
      <c r="AB10" s="146" t="s">
        <v>26</v>
      </c>
      <c r="AC10" s="366" t="s">
        <v>26</v>
      </c>
      <c r="AD10" s="146" t="s">
        <v>26</v>
      </c>
      <c r="AE10" s="366" t="s">
        <v>26</v>
      </c>
      <c r="AF10" s="367" t="s">
        <v>26</v>
      </c>
      <c r="AG10" s="102" t="s">
        <v>26</v>
      </c>
      <c r="AH10" s="142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142" t="s">
        <v>26</v>
      </c>
      <c r="AO10" s="368" t="s">
        <v>26</v>
      </c>
      <c r="AP10" s="363">
        <f t="shared" si="0"/>
        <v>11</v>
      </c>
    </row>
    <row r="11" spans="1:46" ht="27" thickBot="1">
      <c r="A11" s="370" t="s">
        <v>4</v>
      </c>
      <c r="B11" s="142" t="s">
        <v>26</v>
      </c>
      <c r="C11" s="371" t="s">
        <v>26</v>
      </c>
      <c r="D11" s="143" t="s">
        <v>26</v>
      </c>
      <c r="E11" s="102">
        <v>1</v>
      </c>
      <c r="F11" s="142" t="s">
        <v>26</v>
      </c>
      <c r="G11" s="368" t="s">
        <v>26</v>
      </c>
      <c r="H11" s="142" t="s">
        <v>26</v>
      </c>
      <c r="I11" s="368" t="s">
        <v>26</v>
      </c>
      <c r="J11" s="143" t="s">
        <v>26</v>
      </c>
      <c r="K11" s="102" t="s">
        <v>26</v>
      </c>
      <c r="L11" s="369" t="s">
        <v>26</v>
      </c>
      <c r="M11" s="368" t="s">
        <v>26</v>
      </c>
      <c r="N11" s="142" t="s">
        <v>26</v>
      </c>
      <c r="O11" s="368" t="s">
        <v>26</v>
      </c>
      <c r="P11" s="142" t="s">
        <v>26</v>
      </c>
      <c r="Q11" s="368">
        <v>5</v>
      </c>
      <c r="R11" s="143" t="s">
        <v>26</v>
      </c>
      <c r="S11" s="102">
        <v>2</v>
      </c>
      <c r="T11" s="142" t="s">
        <v>26</v>
      </c>
      <c r="U11" s="368" t="s">
        <v>26</v>
      </c>
      <c r="V11" s="143" t="s">
        <v>26</v>
      </c>
      <c r="W11" s="102">
        <v>1</v>
      </c>
      <c r="X11" s="142" t="s">
        <v>26</v>
      </c>
      <c r="Y11" s="368" t="s">
        <v>26</v>
      </c>
      <c r="Z11" s="143" t="s">
        <v>26</v>
      </c>
      <c r="AA11" s="102" t="s">
        <v>26</v>
      </c>
      <c r="AB11" s="142" t="s">
        <v>26</v>
      </c>
      <c r="AC11" s="368" t="s">
        <v>26</v>
      </c>
      <c r="AD11" s="142" t="s">
        <v>26</v>
      </c>
      <c r="AE11" s="368" t="s">
        <v>26</v>
      </c>
      <c r="AF11" s="372" t="s">
        <v>26</v>
      </c>
      <c r="AG11" s="102" t="s">
        <v>26</v>
      </c>
      <c r="AH11" s="142" t="s">
        <v>26</v>
      </c>
      <c r="AI11" s="368" t="s">
        <v>26</v>
      </c>
      <c r="AJ11" s="143" t="s">
        <v>26</v>
      </c>
      <c r="AK11" s="102" t="s">
        <v>26</v>
      </c>
      <c r="AL11" s="142" t="s">
        <v>26</v>
      </c>
      <c r="AM11" s="368">
        <v>1</v>
      </c>
      <c r="AN11" s="142" t="s">
        <v>26</v>
      </c>
      <c r="AO11" s="368" t="s">
        <v>26</v>
      </c>
      <c r="AP11" s="363">
        <f t="shared" si="0"/>
        <v>10</v>
      </c>
    </row>
    <row r="12" spans="1:46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2" t="s">
        <v>26</v>
      </c>
      <c r="I12" s="368" t="s">
        <v>26</v>
      </c>
      <c r="J12" s="143" t="s">
        <v>26</v>
      </c>
      <c r="K12" s="102" t="s">
        <v>26</v>
      </c>
      <c r="L12" s="369" t="s">
        <v>26</v>
      </c>
      <c r="M12" s="368" t="s">
        <v>26</v>
      </c>
      <c r="N12" s="142" t="s">
        <v>26</v>
      </c>
      <c r="O12" s="368">
        <v>1</v>
      </c>
      <c r="P12" s="142" t="s">
        <v>26</v>
      </c>
      <c r="Q12" s="368">
        <v>9</v>
      </c>
      <c r="R12" s="143" t="s">
        <v>26</v>
      </c>
      <c r="S12" s="102">
        <v>3</v>
      </c>
      <c r="T12" s="142" t="s">
        <v>26</v>
      </c>
      <c r="U12" s="368">
        <v>1</v>
      </c>
      <c r="V12" s="143" t="s">
        <v>26</v>
      </c>
      <c r="W12" s="102" t="s">
        <v>26</v>
      </c>
      <c r="X12" s="142" t="s">
        <v>26</v>
      </c>
      <c r="Y12" s="368">
        <v>1</v>
      </c>
      <c r="Z12" s="143" t="s">
        <v>26</v>
      </c>
      <c r="AA12" s="102">
        <v>1</v>
      </c>
      <c r="AB12" s="142" t="s">
        <v>26</v>
      </c>
      <c r="AC12" s="368">
        <v>5</v>
      </c>
      <c r="AD12" s="142" t="s">
        <v>26</v>
      </c>
      <c r="AE12" s="368">
        <v>2</v>
      </c>
      <c r="AF12" s="372" t="s">
        <v>26</v>
      </c>
      <c r="AG12" s="102">
        <v>1</v>
      </c>
      <c r="AH12" s="142" t="s">
        <v>26</v>
      </c>
      <c r="AI12" s="368">
        <v>2</v>
      </c>
      <c r="AJ12" s="143" t="s">
        <v>26</v>
      </c>
      <c r="AK12" s="102" t="s">
        <v>26</v>
      </c>
      <c r="AL12" s="142" t="s">
        <v>26</v>
      </c>
      <c r="AM12" s="368">
        <v>1</v>
      </c>
      <c r="AN12" s="142" t="s">
        <v>26</v>
      </c>
      <c r="AO12" s="368" t="s">
        <v>26</v>
      </c>
      <c r="AP12" s="363">
        <f t="shared" si="0"/>
        <v>30</v>
      </c>
      <c r="AT12" s="436"/>
    </row>
    <row r="13" spans="1:46" ht="27" thickBot="1">
      <c r="A13" s="364" t="s">
        <v>132</v>
      </c>
      <c r="B13" s="146">
        <v>52</v>
      </c>
      <c r="C13" s="365">
        <v>9</v>
      </c>
      <c r="D13" s="147">
        <v>106</v>
      </c>
      <c r="E13" s="148">
        <v>8</v>
      </c>
      <c r="F13" s="146">
        <v>127</v>
      </c>
      <c r="G13" s="366">
        <v>10</v>
      </c>
      <c r="H13" s="146">
        <v>58</v>
      </c>
      <c r="I13" s="366">
        <v>13</v>
      </c>
      <c r="J13" s="147">
        <v>46</v>
      </c>
      <c r="K13" s="148">
        <v>2</v>
      </c>
      <c r="L13" s="373">
        <v>29</v>
      </c>
      <c r="M13" s="366">
        <v>3</v>
      </c>
      <c r="N13" s="146">
        <v>31</v>
      </c>
      <c r="O13" s="366">
        <v>4</v>
      </c>
      <c r="P13" s="146" t="s">
        <v>26</v>
      </c>
      <c r="Q13" s="366">
        <v>52</v>
      </c>
      <c r="R13" s="147" t="s">
        <v>26</v>
      </c>
      <c r="S13" s="148">
        <v>13</v>
      </c>
      <c r="T13" s="146" t="s">
        <v>26</v>
      </c>
      <c r="U13" s="366">
        <v>10</v>
      </c>
      <c r="V13" s="147" t="s">
        <v>26</v>
      </c>
      <c r="W13" s="148">
        <v>3</v>
      </c>
      <c r="X13" s="146" t="s">
        <v>26</v>
      </c>
      <c r="Y13" s="366">
        <v>7</v>
      </c>
      <c r="Z13" s="147" t="s">
        <v>26</v>
      </c>
      <c r="AA13" s="148">
        <v>6</v>
      </c>
      <c r="AB13" s="146" t="s">
        <v>26</v>
      </c>
      <c r="AC13" s="366">
        <v>9</v>
      </c>
      <c r="AD13" s="146" t="s">
        <v>26</v>
      </c>
      <c r="AE13" s="366">
        <v>8</v>
      </c>
      <c r="AF13" s="367" t="s">
        <v>26</v>
      </c>
      <c r="AG13" s="148">
        <v>7</v>
      </c>
      <c r="AH13" s="146" t="s">
        <v>26</v>
      </c>
      <c r="AI13" s="366" t="s">
        <v>26</v>
      </c>
      <c r="AJ13" s="147" t="s">
        <v>26</v>
      </c>
      <c r="AK13" s="148">
        <v>3</v>
      </c>
      <c r="AL13" s="146" t="s">
        <v>26</v>
      </c>
      <c r="AM13" s="366">
        <v>2</v>
      </c>
      <c r="AN13" s="146" t="s">
        <v>26</v>
      </c>
      <c r="AO13" s="366">
        <v>4</v>
      </c>
      <c r="AP13" s="374">
        <f t="shared" si="0"/>
        <v>622</v>
      </c>
    </row>
    <row r="14" spans="1:46" s="375" customFormat="1" ht="27" thickBot="1">
      <c r="A14" s="370" t="s">
        <v>133</v>
      </c>
      <c r="B14" s="142">
        <v>1</v>
      </c>
      <c r="C14" s="368" t="s">
        <v>26</v>
      </c>
      <c r="D14" s="143">
        <v>4</v>
      </c>
      <c r="E14" s="102">
        <v>1</v>
      </c>
      <c r="F14" s="142">
        <v>3</v>
      </c>
      <c r="G14" s="368">
        <v>5</v>
      </c>
      <c r="H14" s="142">
        <v>2</v>
      </c>
      <c r="I14" s="368" t="s">
        <v>26</v>
      </c>
      <c r="J14" s="143">
        <v>1</v>
      </c>
      <c r="K14" s="102" t="s">
        <v>26</v>
      </c>
      <c r="L14" s="142" t="s">
        <v>26</v>
      </c>
      <c r="M14" s="368">
        <v>2</v>
      </c>
      <c r="N14" s="142">
        <v>15</v>
      </c>
      <c r="O14" s="368">
        <v>1</v>
      </c>
      <c r="P14" s="142" t="s">
        <v>26</v>
      </c>
      <c r="Q14" s="368">
        <v>34</v>
      </c>
      <c r="R14" s="143" t="s">
        <v>26</v>
      </c>
      <c r="S14" s="102">
        <v>5</v>
      </c>
      <c r="T14" s="142" t="s">
        <v>26</v>
      </c>
      <c r="U14" s="368">
        <v>1</v>
      </c>
      <c r="V14" s="143" t="s">
        <v>26</v>
      </c>
      <c r="W14" s="102">
        <v>1</v>
      </c>
      <c r="X14" s="142" t="s">
        <v>26</v>
      </c>
      <c r="Y14" s="368" t="s">
        <v>26</v>
      </c>
      <c r="Z14" s="143" t="s">
        <v>26</v>
      </c>
      <c r="AA14" s="102">
        <v>2</v>
      </c>
      <c r="AB14" s="142" t="s">
        <v>26</v>
      </c>
      <c r="AC14" s="368">
        <v>1</v>
      </c>
      <c r="AD14" s="142" t="s">
        <v>26</v>
      </c>
      <c r="AE14" s="368" t="s">
        <v>26</v>
      </c>
      <c r="AF14" s="143" t="s">
        <v>26</v>
      </c>
      <c r="AG14" s="102" t="s">
        <v>26</v>
      </c>
      <c r="AH14" s="142" t="s">
        <v>26</v>
      </c>
      <c r="AI14" s="368">
        <v>3</v>
      </c>
      <c r="AJ14" s="143" t="s">
        <v>26</v>
      </c>
      <c r="AK14" s="102">
        <v>2</v>
      </c>
      <c r="AL14" s="142" t="s">
        <v>26</v>
      </c>
      <c r="AM14" s="368">
        <v>2</v>
      </c>
      <c r="AN14" s="142" t="s">
        <v>26</v>
      </c>
      <c r="AO14" s="368">
        <v>4</v>
      </c>
      <c r="AP14" s="374">
        <f t="shared" si="0"/>
        <v>90</v>
      </c>
    </row>
    <row r="15" spans="1:46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7" t="s">
        <v>26</v>
      </c>
      <c r="I15" s="378">
        <v>1</v>
      </c>
      <c r="J15" s="379" t="s">
        <v>26</v>
      </c>
      <c r="K15" s="380" t="s">
        <v>26</v>
      </c>
      <c r="L15" s="377" t="s">
        <v>26</v>
      </c>
      <c r="M15" s="378" t="s">
        <v>26</v>
      </c>
      <c r="N15" s="377" t="s">
        <v>26</v>
      </c>
      <c r="O15" s="378" t="s">
        <v>26</v>
      </c>
      <c r="P15" s="377" t="s">
        <v>26</v>
      </c>
      <c r="Q15" s="378">
        <v>30</v>
      </c>
      <c r="R15" s="379" t="s">
        <v>26</v>
      </c>
      <c r="S15" s="380">
        <v>1</v>
      </c>
      <c r="T15" s="377" t="s">
        <v>26</v>
      </c>
      <c r="U15" s="378">
        <v>5</v>
      </c>
      <c r="V15" s="379" t="s">
        <v>26</v>
      </c>
      <c r="W15" s="380" t="s">
        <v>26</v>
      </c>
      <c r="X15" s="377" t="s">
        <v>26</v>
      </c>
      <c r="Y15" s="378" t="s">
        <v>26</v>
      </c>
      <c r="Z15" s="379" t="s">
        <v>26</v>
      </c>
      <c r="AA15" s="380" t="s">
        <v>26</v>
      </c>
      <c r="AB15" s="377" t="s">
        <v>26</v>
      </c>
      <c r="AC15" s="378">
        <v>1</v>
      </c>
      <c r="AD15" s="377" t="s">
        <v>26</v>
      </c>
      <c r="AE15" s="378" t="s">
        <v>26</v>
      </c>
      <c r="AF15" s="379" t="s">
        <v>26</v>
      </c>
      <c r="AG15" s="380" t="s">
        <v>26</v>
      </c>
      <c r="AH15" s="377" t="s">
        <v>26</v>
      </c>
      <c r="AI15" s="378" t="s">
        <v>26</v>
      </c>
      <c r="AJ15" s="379" t="s">
        <v>26</v>
      </c>
      <c r="AK15" s="380">
        <v>3</v>
      </c>
      <c r="AL15" s="377" t="s">
        <v>26</v>
      </c>
      <c r="AM15" s="378" t="s">
        <v>26</v>
      </c>
      <c r="AN15" s="377" t="s">
        <v>26</v>
      </c>
      <c r="AO15" s="378" t="s">
        <v>26</v>
      </c>
      <c r="AP15" s="437">
        <f>SUM(B15:AO15)</f>
        <v>42</v>
      </c>
    </row>
    <row r="16" spans="1:46" ht="33.75" customHeight="1" thickBot="1">
      <c r="A16" s="381" t="s">
        <v>17</v>
      </c>
      <c r="B16" s="382">
        <f>SUM(B8:B15)</f>
        <v>71</v>
      </c>
      <c r="C16" s="382">
        <f t="shared" ref="C16:K16" si="1">SUM(C8:C15)</f>
        <v>11</v>
      </c>
      <c r="D16" s="382">
        <f t="shared" si="1"/>
        <v>130</v>
      </c>
      <c r="E16" s="382">
        <f t="shared" si="1"/>
        <v>11</v>
      </c>
      <c r="F16" s="382">
        <f t="shared" si="1"/>
        <v>152</v>
      </c>
      <c r="G16" s="382">
        <f t="shared" si="1"/>
        <v>18</v>
      </c>
      <c r="H16" s="382">
        <f t="shared" si="1"/>
        <v>75</v>
      </c>
      <c r="I16" s="382">
        <f t="shared" si="1"/>
        <v>15</v>
      </c>
      <c r="J16" s="382">
        <f t="shared" si="1"/>
        <v>51</v>
      </c>
      <c r="K16" s="382">
        <f t="shared" si="1"/>
        <v>2</v>
      </c>
      <c r="L16" s="382">
        <f>SUM(L8:L15)</f>
        <v>34</v>
      </c>
      <c r="M16" s="382">
        <f>SUM(M8:M15)</f>
        <v>5</v>
      </c>
      <c r="N16" s="382">
        <f>SUM(N8:N15)</f>
        <v>46</v>
      </c>
      <c r="O16" s="382">
        <f t="shared" ref="O16:AO16" si="2">SUM(O8:O15)</f>
        <v>6</v>
      </c>
      <c r="P16" s="382">
        <f t="shared" si="2"/>
        <v>0</v>
      </c>
      <c r="Q16" s="382">
        <f t="shared" si="2"/>
        <v>134</v>
      </c>
      <c r="R16" s="382">
        <f t="shared" si="2"/>
        <v>0</v>
      </c>
      <c r="S16" s="382">
        <f t="shared" si="2"/>
        <v>24</v>
      </c>
      <c r="T16" s="382">
        <f t="shared" si="2"/>
        <v>0</v>
      </c>
      <c r="U16" s="382">
        <f t="shared" si="2"/>
        <v>17</v>
      </c>
      <c r="V16" s="382">
        <f t="shared" si="2"/>
        <v>0</v>
      </c>
      <c r="W16" s="382">
        <f t="shared" si="2"/>
        <v>5</v>
      </c>
      <c r="X16" s="382">
        <f t="shared" si="2"/>
        <v>0</v>
      </c>
      <c r="Y16" s="382">
        <f t="shared" si="2"/>
        <v>8</v>
      </c>
      <c r="Z16" s="382">
        <f t="shared" si="2"/>
        <v>0</v>
      </c>
      <c r="AA16" s="382">
        <f t="shared" si="2"/>
        <v>9</v>
      </c>
      <c r="AB16" s="382">
        <f t="shared" si="2"/>
        <v>0</v>
      </c>
      <c r="AC16" s="382">
        <f t="shared" si="2"/>
        <v>16</v>
      </c>
      <c r="AD16" s="382">
        <f t="shared" si="2"/>
        <v>0</v>
      </c>
      <c r="AE16" s="382">
        <f t="shared" si="2"/>
        <v>10</v>
      </c>
      <c r="AF16" s="382">
        <f t="shared" si="2"/>
        <v>0</v>
      </c>
      <c r="AG16" s="382">
        <f t="shared" si="2"/>
        <v>8</v>
      </c>
      <c r="AH16" s="382">
        <f t="shared" si="2"/>
        <v>0</v>
      </c>
      <c r="AI16" s="382">
        <f t="shared" si="2"/>
        <v>5</v>
      </c>
      <c r="AJ16" s="382">
        <f t="shared" si="2"/>
        <v>0</v>
      </c>
      <c r="AK16" s="382">
        <f t="shared" si="2"/>
        <v>8</v>
      </c>
      <c r="AL16" s="382">
        <f t="shared" si="2"/>
        <v>0</v>
      </c>
      <c r="AM16" s="382">
        <f t="shared" si="2"/>
        <v>7</v>
      </c>
      <c r="AN16" s="382">
        <f t="shared" si="2"/>
        <v>0</v>
      </c>
      <c r="AO16" s="382">
        <f t="shared" si="2"/>
        <v>8</v>
      </c>
      <c r="AP16" s="383">
        <f>SUM(AP8:AP15)</f>
        <v>886</v>
      </c>
    </row>
    <row r="18" spans="1:26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54" customFormat="1">
      <c r="A19" s="163" t="s">
        <v>98</v>
      </c>
      <c r="B19" s="552" t="s">
        <v>101</v>
      </c>
      <c r="C19" s="552"/>
      <c r="D19" s="552"/>
      <c r="E19" s="552"/>
      <c r="F19" s="608">
        <f>B16+D16+F16+H16+J16+L16+N16+P16+R16+T16+V16+X16+Z16+AB16+AD16+AF16+AH16+AJ16+AL16+AN16</f>
        <v>559</v>
      </c>
      <c r="G19" s="608"/>
      <c r="H19" s="608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s="154" customFormat="1">
      <c r="A20" s="163" t="s">
        <v>99</v>
      </c>
      <c r="B20" s="552" t="s">
        <v>102</v>
      </c>
      <c r="C20" s="552"/>
      <c r="D20" s="552"/>
      <c r="E20" s="552"/>
      <c r="F20" s="553">
        <f>C16+E16+G16+I16+K16+M16+O16+Q16+S16+U16+W16+Y16+AA16+AC16+AE16+AG16+AI16+AK16+AM16+AO16</f>
        <v>327</v>
      </c>
      <c r="G20" s="553"/>
      <c r="H20" s="553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s="154" customFormat="1">
      <c r="A21" s="153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</sheetData>
  <sheetProtection selectLockedCells="1" selectUnlockedCells="1"/>
  <protectedRanges>
    <protectedRange password="CC33" sqref="AJ14:AO15 B14:AG15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5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</protectedRanges>
  <mergeCells count="34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18:E18"/>
    <mergeCell ref="F18:H18"/>
    <mergeCell ref="B19:E19"/>
    <mergeCell ref="F19:H19"/>
    <mergeCell ref="B20:E20"/>
    <mergeCell ref="F20:H20"/>
  </mergeCells>
  <pageMargins left="0.11811023622047245" right="3.937007874015748E-2" top="1.1023622047244095" bottom="0.27559055118110237" header="0.31496062992125984" footer="0.27559055118110237"/>
  <pageSetup paperSize="9" scale="68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10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38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38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38" customFormat="1" ht="36">
      <c r="A3" s="610" t="s">
        <v>241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19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 t="s">
        <v>26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 t="s">
        <v>26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1</v>
      </c>
      <c r="AN12" s="447" t="s">
        <v>26</v>
      </c>
      <c r="AO12" s="448" t="s">
        <v>26</v>
      </c>
      <c r="AP12" s="449">
        <f t="shared" si="0"/>
        <v>30</v>
      </c>
      <c r="AT12" s="438"/>
    </row>
    <row r="13" spans="1:46">
      <c r="A13" s="364" t="s">
        <v>132</v>
      </c>
      <c r="B13" s="445">
        <v>52</v>
      </c>
      <c r="C13" s="446">
        <v>9</v>
      </c>
      <c r="D13" s="447">
        <v>106</v>
      </c>
      <c r="E13" s="448">
        <v>8</v>
      </c>
      <c r="F13" s="445">
        <v>127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52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 t="s">
        <v>26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621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4</v>
      </c>
      <c r="E14" s="448">
        <v>1</v>
      </c>
      <c r="F14" s="445">
        <v>3</v>
      </c>
      <c r="G14" s="446">
        <v>5</v>
      </c>
      <c r="H14" s="447">
        <v>2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34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91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130</v>
      </c>
      <c r="E16" s="459">
        <f t="shared" si="1"/>
        <v>11</v>
      </c>
      <c r="F16" s="456">
        <f t="shared" si="1"/>
        <v>152</v>
      </c>
      <c r="G16" s="457">
        <f t="shared" si="1"/>
        <v>18</v>
      </c>
      <c r="H16" s="458">
        <f t="shared" si="1"/>
        <v>75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5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0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886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130</v>
      </c>
      <c r="E18" s="465">
        <f t="shared" si="2"/>
        <v>12</v>
      </c>
      <c r="F18" s="465">
        <f t="shared" si="2"/>
        <v>156</v>
      </c>
      <c r="G18" s="465">
        <f t="shared" si="2"/>
        <v>24</v>
      </c>
      <c r="H18" s="465">
        <f t="shared" si="2"/>
        <v>75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5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12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910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560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16</v>
      </c>
      <c r="O22" s="602"/>
      <c r="P22" s="602"/>
      <c r="Q22" s="602"/>
      <c r="R22" s="602"/>
      <c r="S22" s="602"/>
      <c r="T22" s="602">
        <f>SUM(H22:S22)</f>
        <v>576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326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334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A20:A23"/>
    <mergeCell ref="B20:G21"/>
    <mergeCell ref="B22:G22"/>
    <mergeCell ref="B23:G23"/>
    <mergeCell ref="H21:M21"/>
    <mergeCell ref="H20:Y20"/>
    <mergeCell ref="H22:M22"/>
    <mergeCell ref="N22:S22"/>
    <mergeCell ref="T22:Y22"/>
    <mergeCell ref="H23:M23"/>
    <mergeCell ref="N23:S23"/>
    <mergeCell ref="T23:Y23"/>
    <mergeCell ref="N21:S21"/>
    <mergeCell ref="T21:Y21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66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66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66" customFormat="1" ht="36">
      <c r="A3" s="610" t="s">
        <v>249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19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 t="s">
        <v>26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32</v>
      </c>
      <c r="AT12" s="466"/>
    </row>
    <row r="13" spans="1:46">
      <c r="A13" s="364" t="s">
        <v>132</v>
      </c>
      <c r="B13" s="445">
        <v>52</v>
      </c>
      <c r="C13" s="446">
        <v>9</v>
      </c>
      <c r="D13" s="447">
        <v>106</v>
      </c>
      <c r="E13" s="448">
        <v>8</v>
      </c>
      <c r="F13" s="445">
        <v>127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52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 t="s">
        <v>26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621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4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130</v>
      </c>
      <c r="E16" s="459">
        <f t="shared" si="1"/>
        <v>11</v>
      </c>
      <c r="F16" s="456">
        <f t="shared" si="1"/>
        <v>153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0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130</v>
      </c>
      <c r="E18" s="465">
        <f t="shared" si="2"/>
        <v>12</v>
      </c>
      <c r="F18" s="465">
        <f t="shared" si="2"/>
        <v>157</v>
      </c>
      <c r="G18" s="465">
        <f t="shared" si="2"/>
        <v>24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12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917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564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16</v>
      </c>
      <c r="O22" s="602"/>
      <c r="P22" s="602"/>
      <c r="Q22" s="602"/>
      <c r="R22" s="602"/>
      <c r="S22" s="602"/>
      <c r="T22" s="602">
        <f>SUM(H22:S22)</f>
        <v>580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329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337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67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67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67" customFormat="1" ht="36">
      <c r="A3" s="610" t="s">
        <v>250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19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 t="s">
        <v>26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32</v>
      </c>
      <c r="AT12" s="467"/>
    </row>
    <row r="13" spans="1:46">
      <c r="A13" s="364" t="s">
        <v>132</v>
      </c>
      <c r="B13" s="445">
        <v>52</v>
      </c>
      <c r="C13" s="446">
        <v>9</v>
      </c>
      <c r="D13" s="447">
        <v>105</v>
      </c>
      <c r="E13" s="448">
        <v>8</v>
      </c>
      <c r="F13" s="445">
        <v>127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52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 t="s">
        <v>26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620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97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130</v>
      </c>
      <c r="E16" s="459">
        <f t="shared" si="1"/>
        <v>11</v>
      </c>
      <c r="F16" s="456">
        <f t="shared" si="1"/>
        <v>153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0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130</v>
      </c>
      <c r="E18" s="465">
        <f t="shared" si="2"/>
        <v>12</v>
      </c>
      <c r="F18" s="465">
        <f t="shared" si="2"/>
        <v>157</v>
      </c>
      <c r="G18" s="465">
        <f t="shared" si="2"/>
        <v>24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12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917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564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16</v>
      </c>
      <c r="O22" s="602"/>
      <c r="P22" s="602"/>
      <c r="Q22" s="602"/>
      <c r="R22" s="602"/>
      <c r="S22" s="602"/>
      <c r="T22" s="602">
        <f>SUM(H22:S22)</f>
        <v>580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329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337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topLeftCell="A8" zoomScale="85" workbookViewId="0">
      <selection activeCell="A16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68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68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68" customFormat="1" ht="36">
      <c r="A3" s="610" t="s">
        <v>251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19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 t="s">
        <v>26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32</v>
      </c>
      <c r="AT12" s="468"/>
    </row>
    <row r="13" spans="1:46">
      <c r="A13" s="364" t="s">
        <v>132</v>
      </c>
      <c r="B13" s="445">
        <v>52</v>
      </c>
      <c r="C13" s="446">
        <v>9</v>
      </c>
      <c r="D13" s="447">
        <v>105</v>
      </c>
      <c r="E13" s="448">
        <v>8</v>
      </c>
      <c r="F13" s="445">
        <v>127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52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 t="s">
        <v>26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620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4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130</v>
      </c>
      <c r="E16" s="459">
        <f t="shared" si="1"/>
        <v>11</v>
      </c>
      <c r="F16" s="456">
        <f t="shared" si="1"/>
        <v>153</v>
      </c>
      <c r="G16" s="457">
        <f t="shared" si="1"/>
        <v>17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0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130</v>
      </c>
      <c r="E18" s="465">
        <f t="shared" si="2"/>
        <v>12</v>
      </c>
      <c r="F18" s="465">
        <f t="shared" si="2"/>
        <v>157</v>
      </c>
      <c r="G18" s="465">
        <f t="shared" si="2"/>
        <v>23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12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916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564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16</v>
      </c>
      <c r="O22" s="602"/>
      <c r="P22" s="602"/>
      <c r="Q22" s="602"/>
      <c r="R22" s="602"/>
      <c r="S22" s="602"/>
      <c r="T22" s="602">
        <f>SUM(H22:S22)</f>
        <v>580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328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336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69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69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69" customFormat="1" ht="36">
      <c r="A3" s="610" t="s">
        <v>252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19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 t="s">
        <v>26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31</v>
      </c>
      <c r="AT12" s="469"/>
    </row>
    <row r="13" spans="1:46">
      <c r="A13" s="364" t="s">
        <v>132</v>
      </c>
      <c r="B13" s="445">
        <v>52</v>
      </c>
      <c r="C13" s="446">
        <v>9</v>
      </c>
      <c r="D13" s="447">
        <v>105</v>
      </c>
      <c r="E13" s="448">
        <v>8</v>
      </c>
      <c r="F13" s="445">
        <v>127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50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 t="s">
        <v>26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618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4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14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95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130</v>
      </c>
      <c r="E16" s="459">
        <f t="shared" si="1"/>
        <v>11</v>
      </c>
      <c r="F16" s="456">
        <f t="shared" si="1"/>
        <v>153</v>
      </c>
      <c r="G16" s="457">
        <f t="shared" si="1"/>
        <v>17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45</v>
      </c>
      <c r="O16" s="457">
        <f t="shared" si="1"/>
        <v>6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0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888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130</v>
      </c>
      <c r="E18" s="465">
        <f t="shared" si="2"/>
        <v>12</v>
      </c>
      <c r="F18" s="465">
        <f t="shared" si="2"/>
        <v>157</v>
      </c>
      <c r="G18" s="465">
        <f t="shared" si="2"/>
        <v>23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45</v>
      </c>
      <c r="O18" s="465">
        <f t="shared" si="2"/>
        <v>6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12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912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563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16</v>
      </c>
      <c r="O22" s="602"/>
      <c r="P22" s="602"/>
      <c r="Q22" s="602"/>
      <c r="R22" s="602"/>
      <c r="S22" s="602"/>
      <c r="T22" s="602">
        <f>SUM(H22:S22)</f>
        <v>579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325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333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0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70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70" customFormat="1" ht="36">
      <c r="A3" s="610" t="s">
        <v>253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16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9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31</v>
      </c>
      <c r="AT12" s="470"/>
    </row>
    <row r="13" spans="1:46">
      <c r="A13" s="364" t="s">
        <v>132</v>
      </c>
      <c r="B13" s="445">
        <v>56</v>
      </c>
      <c r="C13" s="446">
        <v>9</v>
      </c>
      <c r="D13" s="447">
        <v>105</v>
      </c>
      <c r="E13" s="448">
        <v>8</v>
      </c>
      <c r="F13" s="445">
        <v>119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50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618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4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14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1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2</v>
      </c>
      <c r="AN14" s="447" t="s">
        <v>26</v>
      </c>
      <c r="AO14" s="448">
        <v>4</v>
      </c>
      <c r="AP14" s="449">
        <f t="shared" si="0"/>
        <v>95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75</v>
      </c>
      <c r="C16" s="457">
        <f t="shared" si="1"/>
        <v>11</v>
      </c>
      <c r="D16" s="458">
        <f t="shared" si="1"/>
        <v>127</v>
      </c>
      <c r="E16" s="459">
        <f t="shared" si="1"/>
        <v>11</v>
      </c>
      <c r="F16" s="456">
        <f t="shared" si="1"/>
        <v>145</v>
      </c>
      <c r="G16" s="457">
        <f t="shared" si="1"/>
        <v>17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45</v>
      </c>
      <c r="O16" s="457">
        <f t="shared" si="1"/>
        <v>6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15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888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75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12</v>
      </c>
      <c r="F18" s="465">
        <f t="shared" si="2"/>
        <v>149</v>
      </c>
      <c r="G18" s="465">
        <f t="shared" si="2"/>
        <v>23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45</v>
      </c>
      <c r="O18" s="465">
        <f t="shared" si="2"/>
        <v>6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15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912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563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16</v>
      </c>
      <c r="O22" s="602"/>
      <c r="P22" s="602"/>
      <c r="Q22" s="602"/>
      <c r="R22" s="602"/>
      <c r="S22" s="602"/>
      <c r="T22" s="602">
        <f>SUM(H22:S22)</f>
        <v>579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325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333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topLeftCell="A7"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1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71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71" customFormat="1" ht="36">
      <c r="A3" s="610" t="s">
        <v>254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16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7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30</v>
      </c>
      <c r="AT12" s="471"/>
    </row>
    <row r="13" spans="1:46">
      <c r="A13" s="364" t="s">
        <v>132</v>
      </c>
      <c r="B13" s="445">
        <v>55</v>
      </c>
      <c r="C13" s="446">
        <v>9</v>
      </c>
      <c r="D13" s="447">
        <v>106</v>
      </c>
      <c r="E13" s="448">
        <v>8</v>
      </c>
      <c r="F13" s="445">
        <v>120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53</v>
      </c>
      <c r="R13" s="445" t="s">
        <v>26</v>
      </c>
      <c r="S13" s="446">
        <v>13</v>
      </c>
      <c r="T13" s="447" t="s">
        <v>26</v>
      </c>
      <c r="U13" s="448">
        <v>10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622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97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3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74</v>
      </c>
      <c r="C16" s="457">
        <f t="shared" si="1"/>
        <v>11</v>
      </c>
      <c r="D16" s="458">
        <f t="shared" si="1"/>
        <v>128</v>
      </c>
      <c r="E16" s="459">
        <f t="shared" si="1"/>
        <v>11</v>
      </c>
      <c r="F16" s="456">
        <f t="shared" si="1"/>
        <v>146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8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893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74</v>
      </c>
      <c r="C18" s="465">
        <f t="shared" ref="C18:AN18" si="2">SUM(C16,C17)</f>
        <v>11</v>
      </c>
      <c r="D18" s="465">
        <f t="shared" si="2"/>
        <v>128</v>
      </c>
      <c r="E18" s="465">
        <f t="shared" si="2"/>
        <v>12</v>
      </c>
      <c r="F18" s="465">
        <f t="shared" si="2"/>
        <v>150</v>
      </c>
      <c r="G18" s="465">
        <f t="shared" si="2"/>
        <v>24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8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917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565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16</v>
      </c>
      <c r="O22" s="602"/>
      <c r="P22" s="602"/>
      <c r="Q22" s="602"/>
      <c r="R22" s="602"/>
      <c r="S22" s="602"/>
      <c r="T22" s="602">
        <f>SUM(H22:S22)</f>
        <v>581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328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336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9" enableFormatConditionsCalculation="0">
    <tabColor indexed="49"/>
  </sheetPr>
  <dimension ref="A1:T13"/>
  <sheetViews>
    <sheetView topLeftCell="A6" zoomScale="85" workbookViewId="0">
      <selection activeCell="V12" sqref="V12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0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0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0" s="42" customFormat="1">
      <c r="A3" s="515" t="s">
        <v>41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0" ht="27" thickBot="1"/>
    <row r="5" spans="1:20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20" t="s">
        <v>22</v>
      </c>
      <c r="L5" s="520" t="s">
        <v>9</v>
      </c>
      <c r="M5" s="520" t="s">
        <v>12</v>
      </c>
      <c r="N5" s="520" t="s">
        <v>10</v>
      </c>
      <c r="O5" s="520" t="s">
        <v>11</v>
      </c>
      <c r="P5" s="518" t="s">
        <v>17</v>
      </c>
    </row>
    <row r="6" spans="1:20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521"/>
      <c r="L6" s="521"/>
      <c r="M6" s="521"/>
      <c r="N6" s="521"/>
      <c r="O6" s="521"/>
      <c r="P6" s="519"/>
    </row>
    <row r="7" spans="1:20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>SUM(B7:O7)</f>
        <v>177</v>
      </c>
      <c r="Q7" s="43"/>
    </row>
    <row r="8" spans="1:20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>SUM(B8:O8)</f>
        <v>16</v>
      </c>
    </row>
    <row r="9" spans="1:20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>SUM(B9:O9)</f>
        <v>33</v>
      </c>
    </row>
    <row r="10" spans="1:20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>SUM(B10:O10)</f>
        <v>25</v>
      </c>
      <c r="T10" s="42"/>
    </row>
    <row r="11" spans="1:20" ht="57" customHeight="1">
      <c r="A11" s="38" t="s">
        <v>91</v>
      </c>
      <c r="B11" s="8">
        <v>23</v>
      </c>
      <c r="C11" s="9">
        <v>27</v>
      </c>
      <c r="D11" s="9">
        <v>28</v>
      </c>
      <c r="E11" s="9">
        <v>21</v>
      </c>
      <c r="F11" s="9">
        <v>8</v>
      </c>
      <c r="G11" s="9">
        <v>4</v>
      </c>
      <c r="H11" s="9">
        <v>4</v>
      </c>
      <c r="I11" s="9">
        <v>2</v>
      </c>
      <c r="J11" s="9">
        <v>2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v>125</v>
      </c>
    </row>
    <row r="12" spans="1:20" ht="57" customHeight="1">
      <c r="A12" s="40" t="s">
        <v>24</v>
      </c>
      <c r="B12" s="11">
        <v>4</v>
      </c>
      <c r="C12" s="12">
        <v>12</v>
      </c>
      <c r="D12" s="12">
        <v>53</v>
      </c>
      <c r="E12" s="12">
        <v>7</v>
      </c>
      <c r="F12" s="12">
        <v>58</v>
      </c>
      <c r="G12" s="12">
        <v>14</v>
      </c>
      <c r="H12" s="12">
        <v>14</v>
      </c>
      <c r="I12" s="12" t="s">
        <v>26</v>
      </c>
      <c r="J12" s="12">
        <v>2</v>
      </c>
      <c r="K12" s="12">
        <v>2</v>
      </c>
      <c r="L12" s="12">
        <v>8</v>
      </c>
      <c r="M12" s="12">
        <v>7</v>
      </c>
      <c r="N12" s="12">
        <v>38</v>
      </c>
      <c r="O12" s="13">
        <v>8</v>
      </c>
      <c r="P12" s="47">
        <v>227</v>
      </c>
      <c r="R12" s="44"/>
    </row>
    <row r="13" spans="1:20" ht="33.75" customHeight="1" thickBot="1">
      <c r="A13" s="48" t="s">
        <v>17</v>
      </c>
      <c r="B13" s="49">
        <f t="shared" ref="B13:O13" si="0">SUM(B7:B12)</f>
        <v>73</v>
      </c>
      <c r="C13" s="50">
        <f t="shared" si="0"/>
        <v>91</v>
      </c>
      <c r="D13" s="50">
        <f t="shared" si="0"/>
        <v>137</v>
      </c>
      <c r="E13" s="50">
        <f t="shared" si="0"/>
        <v>71</v>
      </c>
      <c r="F13" s="50">
        <f t="shared" si="0"/>
        <v>112</v>
      </c>
      <c r="G13" s="50">
        <f t="shared" si="0"/>
        <v>21</v>
      </c>
      <c r="H13" s="50">
        <f t="shared" si="0"/>
        <v>18</v>
      </c>
      <c r="I13" s="50">
        <f t="shared" si="0"/>
        <v>2</v>
      </c>
      <c r="J13" s="50">
        <f t="shared" si="0"/>
        <v>5</v>
      </c>
      <c r="K13" s="50">
        <f t="shared" si="0"/>
        <v>3</v>
      </c>
      <c r="L13" s="50">
        <f t="shared" si="0"/>
        <v>11</v>
      </c>
      <c r="M13" s="50">
        <f t="shared" si="0"/>
        <v>9</v>
      </c>
      <c r="N13" s="50">
        <f t="shared" si="0"/>
        <v>41</v>
      </c>
      <c r="O13" s="50">
        <f t="shared" si="0"/>
        <v>10</v>
      </c>
      <c r="P13" s="45">
        <v>604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  <mergeCell ref="D5:D6"/>
    <mergeCell ref="E5:E6"/>
    <mergeCell ref="F5:F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topLeftCell="A7"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2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72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72" customFormat="1" ht="36">
      <c r="A3" s="610" t="s">
        <v>255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16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7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>
        <v>1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2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30</v>
      </c>
      <c r="AT12" s="472"/>
    </row>
    <row r="13" spans="1:46">
      <c r="A13" s="364" t="s">
        <v>132</v>
      </c>
      <c r="B13" s="445">
        <v>55</v>
      </c>
      <c r="C13" s="446">
        <v>9</v>
      </c>
      <c r="D13" s="447">
        <v>106</v>
      </c>
      <c r="E13" s="448">
        <v>8</v>
      </c>
      <c r="F13" s="445">
        <v>120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29</v>
      </c>
      <c r="M13" s="448">
        <v>3</v>
      </c>
      <c r="N13" s="445">
        <v>31</v>
      </c>
      <c r="O13" s="446">
        <v>4</v>
      </c>
      <c r="P13" s="447" t="s">
        <v>26</v>
      </c>
      <c r="Q13" s="448">
        <v>54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6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 t="s">
        <v>26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622</v>
      </c>
    </row>
    <row r="14" spans="1:46" s="375" customFormat="1">
      <c r="A14" s="370" t="s">
        <v>133</v>
      </c>
      <c r="B14" s="445">
        <v>1</v>
      </c>
      <c r="C14" s="446" t="s">
        <v>26</v>
      </c>
      <c r="D14" s="447">
        <v>5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>
        <v>1</v>
      </c>
      <c r="M14" s="448">
        <v>2</v>
      </c>
      <c r="N14" s="445">
        <v>15</v>
      </c>
      <c r="O14" s="446">
        <v>1</v>
      </c>
      <c r="P14" s="447" t="s">
        <v>26</v>
      </c>
      <c r="Q14" s="448">
        <v>35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2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97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41</v>
      </c>
    </row>
    <row r="16" spans="1:46" ht="27" thickBot="1">
      <c r="A16" s="455" t="s">
        <v>17</v>
      </c>
      <c r="B16" s="456">
        <f t="shared" ref="B16:AO16" si="1">SUM(B8:B15)</f>
        <v>74</v>
      </c>
      <c r="C16" s="457">
        <f t="shared" si="1"/>
        <v>11</v>
      </c>
      <c r="D16" s="458">
        <f t="shared" si="1"/>
        <v>128</v>
      </c>
      <c r="E16" s="459">
        <f t="shared" si="1"/>
        <v>11</v>
      </c>
      <c r="F16" s="456">
        <f t="shared" si="1"/>
        <v>146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16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892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74</v>
      </c>
      <c r="C18" s="465">
        <f t="shared" ref="C18:AN18" si="2">SUM(C16,C17)</f>
        <v>11</v>
      </c>
      <c r="D18" s="465">
        <f t="shared" si="2"/>
        <v>128</v>
      </c>
      <c r="E18" s="465">
        <f t="shared" si="2"/>
        <v>12</v>
      </c>
      <c r="F18" s="465">
        <f t="shared" si="2"/>
        <v>150</v>
      </c>
      <c r="G18" s="465">
        <f t="shared" si="2"/>
        <v>24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16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916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565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16</v>
      </c>
      <c r="O22" s="602"/>
      <c r="P22" s="602"/>
      <c r="Q22" s="602"/>
      <c r="R22" s="602"/>
      <c r="S22" s="602"/>
      <c r="T22" s="602">
        <f>SUM(H22:S22)</f>
        <v>581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327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335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3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73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73" customFormat="1" ht="36">
      <c r="A3" s="610" t="s">
        <v>256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16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27</v>
      </c>
      <c r="AT12" s="473"/>
    </row>
    <row r="13" spans="1:46">
      <c r="A13" s="364" t="s">
        <v>132</v>
      </c>
      <c r="B13" s="445">
        <v>56</v>
      </c>
      <c r="C13" s="446">
        <v>9</v>
      </c>
      <c r="D13" s="447">
        <v>106</v>
      </c>
      <c r="E13" s="448">
        <v>8</v>
      </c>
      <c r="F13" s="445">
        <v>120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56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133</v>
      </c>
      <c r="B14" s="445" t="s">
        <v>26</v>
      </c>
      <c r="C14" s="446" t="s">
        <v>26</v>
      </c>
      <c r="D14" s="447">
        <v>5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1</v>
      </c>
      <c r="P14" s="447" t="s">
        <v>26</v>
      </c>
      <c r="Q14" s="448">
        <v>34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92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41</v>
      </c>
    </row>
    <row r="16" spans="1:46" ht="27" thickBot="1">
      <c r="A16" s="455" t="s">
        <v>17</v>
      </c>
      <c r="B16" s="456">
        <f t="shared" ref="B16:AO16" si="1">SUM(B8:B15)</f>
        <v>74</v>
      </c>
      <c r="C16" s="457">
        <f t="shared" si="1"/>
        <v>11</v>
      </c>
      <c r="D16" s="458">
        <f t="shared" si="1"/>
        <v>128</v>
      </c>
      <c r="E16" s="459">
        <f t="shared" si="1"/>
        <v>11</v>
      </c>
      <c r="F16" s="456">
        <f t="shared" si="1"/>
        <v>146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24</v>
      </c>
      <c r="T16" s="458">
        <f t="shared" si="1"/>
        <v>0</v>
      </c>
      <c r="U16" s="459">
        <f t="shared" si="1"/>
        <v>16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892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2">
        <v>0</v>
      </c>
      <c r="E17" s="463">
        <v>1</v>
      </c>
      <c r="F17" s="463">
        <v>4</v>
      </c>
      <c r="G17" s="463">
        <v>6</v>
      </c>
      <c r="H17" s="462">
        <v>0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24</v>
      </c>
    </row>
    <row r="18" spans="1:42" s="375" customFormat="1" ht="27" thickBot="1">
      <c r="A18" s="455" t="s">
        <v>243</v>
      </c>
      <c r="B18" s="465">
        <f>SUM(B16,B17)</f>
        <v>74</v>
      </c>
      <c r="C18" s="465">
        <f t="shared" ref="C18:AN18" si="2">SUM(C16,C17)</f>
        <v>11</v>
      </c>
      <c r="D18" s="465">
        <f t="shared" si="2"/>
        <v>128</v>
      </c>
      <c r="E18" s="465">
        <f t="shared" si="2"/>
        <v>12</v>
      </c>
      <c r="F18" s="465">
        <f t="shared" si="2"/>
        <v>150</v>
      </c>
      <c r="G18" s="465">
        <f t="shared" si="2"/>
        <v>24</v>
      </c>
      <c r="H18" s="465">
        <f t="shared" si="2"/>
        <v>78</v>
      </c>
      <c r="I18" s="465">
        <f t="shared" si="2"/>
        <v>15</v>
      </c>
      <c r="J18" s="465">
        <f t="shared" si="2"/>
        <v>51</v>
      </c>
      <c r="K18" s="465">
        <f t="shared" si="2"/>
        <v>2</v>
      </c>
      <c r="L18" s="465">
        <f t="shared" si="2"/>
        <v>35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24</v>
      </c>
      <c r="T18" s="465">
        <f t="shared" si="2"/>
        <v>0</v>
      </c>
      <c r="U18" s="465">
        <f t="shared" si="2"/>
        <v>16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916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565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16</v>
      </c>
      <c r="O22" s="602"/>
      <c r="P22" s="602"/>
      <c r="Q22" s="602"/>
      <c r="R22" s="602"/>
      <c r="S22" s="602"/>
      <c r="T22" s="602">
        <f>SUM(H22:S22)</f>
        <v>581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327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335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topLeftCell="A7" zoomScale="85" workbookViewId="0">
      <selection activeCell="A10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4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74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74" customFormat="1" ht="36">
      <c r="A3" s="610" t="s">
        <v>257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16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73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6</v>
      </c>
      <c r="C10" s="446" t="s">
        <v>26</v>
      </c>
      <c r="D10" s="447">
        <v>1</v>
      </c>
      <c r="E10" s="448" t="s">
        <v>26</v>
      </c>
      <c r="F10" s="445">
        <v>1</v>
      </c>
      <c r="G10" s="446" t="s">
        <v>26</v>
      </c>
      <c r="H10" s="447">
        <v>2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11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>
        <v>1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5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10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 t="s">
        <v>26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3</v>
      </c>
      <c r="T12" s="447" t="s">
        <v>26</v>
      </c>
      <c r="U12" s="448">
        <v>1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27</v>
      </c>
      <c r="AT12" s="474"/>
    </row>
    <row r="13" spans="1:46">
      <c r="A13" s="364" t="s">
        <v>132</v>
      </c>
      <c r="B13" s="445">
        <v>56</v>
      </c>
      <c r="C13" s="446">
        <v>9</v>
      </c>
      <c r="D13" s="447">
        <v>106</v>
      </c>
      <c r="E13" s="448">
        <v>8</v>
      </c>
      <c r="F13" s="445">
        <v>120</v>
      </c>
      <c r="G13" s="446">
        <v>10</v>
      </c>
      <c r="H13" s="447">
        <v>58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55</v>
      </c>
      <c r="R13" s="445" t="s">
        <v>26</v>
      </c>
      <c r="S13" s="446">
        <v>14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133</v>
      </c>
      <c r="B14" s="445" t="s">
        <v>26</v>
      </c>
      <c r="C14" s="446" t="s">
        <v>26</v>
      </c>
      <c r="D14" s="447">
        <v>5</v>
      </c>
      <c r="E14" s="448">
        <v>1</v>
      </c>
      <c r="F14" s="445">
        <v>4</v>
      </c>
      <c r="G14" s="446">
        <v>5</v>
      </c>
      <c r="H14" s="447">
        <v>5</v>
      </c>
      <c r="I14" s="448" t="s">
        <v>26</v>
      </c>
      <c r="J14" s="445">
        <v>1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1</v>
      </c>
      <c r="P14" s="447" t="s">
        <v>26</v>
      </c>
      <c r="Q14" s="448">
        <v>34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92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41</v>
      </c>
    </row>
    <row r="16" spans="1:46" ht="27" thickBot="1">
      <c r="A16" s="455" t="s">
        <v>17</v>
      </c>
      <c r="B16" s="456">
        <f t="shared" ref="B16:AO16" si="1">SUM(B8:B15)</f>
        <v>74</v>
      </c>
      <c r="C16" s="457">
        <f t="shared" si="1"/>
        <v>11</v>
      </c>
      <c r="D16" s="458">
        <f t="shared" si="1"/>
        <v>128</v>
      </c>
      <c r="E16" s="459">
        <f t="shared" si="1"/>
        <v>11</v>
      </c>
      <c r="F16" s="456">
        <f t="shared" si="1"/>
        <v>146</v>
      </c>
      <c r="G16" s="457">
        <f t="shared" si="1"/>
        <v>18</v>
      </c>
      <c r="H16" s="458">
        <f t="shared" si="1"/>
        <v>78</v>
      </c>
      <c r="I16" s="459">
        <f t="shared" si="1"/>
        <v>15</v>
      </c>
      <c r="J16" s="456">
        <f t="shared" si="1"/>
        <v>51</v>
      </c>
      <c r="K16" s="457">
        <f t="shared" si="1"/>
        <v>2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6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16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7</v>
      </c>
      <c r="AN16" s="458">
        <f t="shared" si="1"/>
        <v>0</v>
      </c>
      <c r="AO16" s="459">
        <f t="shared" si="1"/>
        <v>8</v>
      </c>
      <c r="AP16" s="460">
        <f>SUM(B16:AO16)</f>
        <v>892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74</v>
      </c>
      <c r="C18" s="465">
        <f t="shared" ref="C18:AN18" si="2">SUM(C16,C17)</f>
        <v>11</v>
      </c>
      <c r="D18" s="465">
        <f t="shared" si="2"/>
        <v>129</v>
      </c>
      <c r="E18" s="465">
        <f t="shared" si="2"/>
        <v>12</v>
      </c>
      <c r="F18" s="465">
        <f t="shared" si="2"/>
        <v>153</v>
      </c>
      <c r="G18" s="465">
        <f t="shared" si="2"/>
        <v>24</v>
      </c>
      <c r="H18" s="465">
        <f t="shared" si="2"/>
        <v>79</v>
      </c>
      <c r="I18" s="465">
        <f t="shared" si="2"/>
        <v>15</v>
      </c>
      <c r="J18" s="465">
        <f t="shared" si="2"/>
        <v>53</v>
      </c>
      <c r="K18" s="465">
        <f t="shared" si="2"/>
        <v>2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6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16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7</v>
      </c>
      <c r="AN18" s="465">
        <f t="shared" si="2"/>
        <v>0</v>
      </c>
      <c r="AO18" s="465">
        <f>SUM(AO16,AO17)</f>
        <v>8</v>
      </c>
      <c r="AP18" s="465">
        <f>SUM(AP16,AP17)</f>
        <v>924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565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589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327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335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5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75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75" customFormat="1" ht="36">
      <c r="A3" s="610" t="s">
        <v>258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5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8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29</v>
      </c>
      <c r="AT12" s="475"/>
    </row>
    <row r="13" spans="1:46">
      <c r="A13" s="364" t="s">
        <v>132</v>
      </c>
      <c r="B13" s="445">
        <v>56</v>
      </c>
      <c r="C13" s="446">
        <v>9</v>
      </c>
      <c r="D13" s="447">
        <v>105</v>
      </c>
      <c r="E13" s="448">
        <v>8</v>
      </c>
      <c r="F13" s="445">
        <v>120</v>
      </c>
      <c r="G13" s="446">
        <v>9</v>
      </c>
      <c r="H13" s="447">
        <v>58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55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627</v>
      </c>
    </row>
    <row r="14" spans="1:46" s="375" customFormat="1">
      <c r="A14" s="370" t="s">
        <v>261</v>
      </c>
      <c r="B14" s="445" t="s">
        <v>26</v>
      </c>
      <c r="C14" s="446" t="s">
        <v>26</v>
      </c>
      <c r="D14" s="447">
        <v>7</v>
      </c>
      <c r="E14" s="448">
        <v>1</v>
      </c>
      <c r="F14" s="445">
        <v>5</v>
      </c>
      <c r="G14" s="446">
        <v>5</v>
      </c>
      <c r="H14" s="447">
        <v>6</v>
      </c>
      <c r="I14" s="448" t="s">
        <v>26</v>
      </c>
      <c r="J14" s="445">
        <v>2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2</v>
      </c>
      <c r="P14" s="447" t="s">
        <v>26</v>
      </c>
      <c r="Q14" s="448">
        <v>34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 t="s">
        <v>26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40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126</v>
      </c>
      <c r="E16" s="459">
        <f t="shared" si="1"/>
        <v>10</v>
      </c>
      <c r="F16" s="456">
        <f t="shared" si="1"/>
        <v>147</v>
      </c>
      <c r="G16" s="457">
        <f t="shared" si="1"/>
        <v>17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132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888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11</v>
      </c>
      <c r="F18" s="465">
        <f t="shared" si="2"/>
        <v>154</v>
      </c>
      <c r="G18" s="465">
        <f t="shared" si="2"/>
        <v>23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132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920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563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587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325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333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6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76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76" customFormat="1" ht="36">
      <c r="A3" s="610" t="s">
        <v>259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4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28</v>
      </c>
      <c r="AT12" s="476"/>
    </row>
    <row r="13" spans="1:46">
      <c r="A13" s="364" t="s">
        <v>132</v>
      </c>
      <c r="B13" s="445">
        <v>56</v>
      </c>
      <c r="C13" s="446">
        <v>9</v>
      </c>
      <c r="D13" s="447">
        <v>105</v>
      </c>
      <c r="E13" s="448">
        <v>8</v>
      </c>
      <c r="F13" s="445">
        <v>120</v>
      </c>
      <c r="G13" s="446">
        <v>9</v>
      </c>
      <c r="H13" s="447">
        <v>58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55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627</v>
      </c>
    </row>
    <row r="14" spans="1:46" s="375" customFormat="1">
      <c r="A14" s="370" t="s">
        <v>261</v>
      </c>
      <c r="B14" s="445" t="s">
        <v>26</v>
      </c>
      <c r="C14" s="446" t="s">
        <v>26</v>
      </c>
      <c r="D14" s="447">
        <v>7</v>
      </c>
      <c r="E14" s="448">
        <v>1</v>
      </c>
      <c r="F14" s="445">
        <v>5</v>
      </c>
      <c r="G14" s="446">
        <v>5</v>
      </c>
      <c r="H14" s="447">
        <v>6</v>
      </c>
      <c r="I14" s="448" t="s">
        <v>26</v>
      </c>
      <c r="J14" s="445">
        <v>2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2</v>
      </c>
      <c r="P14" s="447" t="s">
        <v>26</v>
      </c>
      <c r="Q14" s="448">
        <v>34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>
        <v>1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 t="s">
        <v>26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30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40</v>
      </c>
    </row>
    <row r="16" spans="1:46" ht="27" thickBot="1">
      <c r="A16" s="455" t="s">
        <v>17</v>
      </c>
      <c r="B16" s="456">
        <f t="shared" ref="B16:AO16" si="1">SUM(B8:B15)</f>
        <v>71</v>
      </c>
      <c r="C16" s="457">
        <f t="shared" si="1"/>
        <v>11</v>
      </c>
      <c r="D16" s="458">
        <f t="shared" si="1"/>
        <v>126</v>
      </c>
      <c r="E16" s="459">
        <f t="shared" si="1"/>
        <v>10</v>
      </c>
      <c r="F16" s="456">
        <f t="shared" si="1"/>
        <v>147</v>
      </c>
      <c r="G16" s="457">
        <f t="shared" si="1"/>
        <v>17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131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886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71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11</v>
      </c>
      <c r="F18" s="465">
        <f t="shared" si="2"/>
        <v>154</v>
      </c>
      <c r="G18" s="465">
        <f t="shared" si="2"/>
        <v>23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131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918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562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586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324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332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7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77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77" customFormat="1" ht="36">
      <c r="A3" s="610" t="s">
        <v>260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4</v>
      </c>
      <c r="AN12" s="447" t="s">
        <v>26</v>
      </c>
      <c r="AO12" s="448" t="s">
        <v>26</v>
      </c>
      <c r="AP12" s="449">
        <f t="shared" si="0"/>
        <v>30</v>
      </c>
      <c r="AT12" s="477"/>
    </row>
    <row r="13" spans="1:46">
      <c r="A13" s="364" t="s">
        <v>132</v>
      </c>
      <c r="B13" s="445">
        <v>56</v>
      </c>
      <c r="C13" s="446">
        <v>9</v>
      </c>
      <c r="D13" s="447">
        <v>106</v>
      </c>
      <c r="E13" s="448">
        <v>8</v>
      </c>
      <c r="F13" s="445">
        <v>120</v>
      </c>
      <c r="G13" s="446">
        <v>9</v>
      </c>
      <c r="H13" s="447">
        <v>60</v>
      </c>
      <c r="I13" s="448">
        <v>13</v>
      </c>
      <c r="J13" s="445">
        <v>45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56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261</v>
      </c>
      <c r="B14" s="445">
        <v>1</v>
      </c>
      <c r="C14" s="446" t="s">
        <v>26</v>
      </c>
      <c r="D14" s="447">
        <v>6</v>
      </c>
      <c r="E14" s="448">
        <v>1</v>
      </c>
      <c r="F14" s="445">
        <v>5</v>
      </c>
      <c r="G14" s="446">
        <v>7</v>
      </c>
      <c r="H14" s="447">
        <v>4</v>
      </c>
      <c r="I14" s="448" t="s">
        <v>26</v>
      </c>
      <c r="J14" s="445">
        <v>3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2</v>
      </c>
      <c r="P14" s="447" t="s">
        <v>26</v>
      </c>
      <c r="Q14" s="448">
        <v>32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31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126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891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923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563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587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328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336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8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78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78" customFormat="1" ht="36">
      <c r="A3" s="610" t="s">
        <v>262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4</v>
      </c>
      <c r="AN12" s="447" t="s">
        <v>26</v>
      </c>
      <c r="AO12" s="448" t="s">
        <v>26</v>
      </c>
      <c r="AP12" s="449">
        <f t="shared" si="0"/>
        <v>30</v>
      </c>
      <c r="AT12" s="478"/>
    </row>
    <row r="13" spans="1:46">
      <c r="A13" s="364" t="s">
        <v>132</v>
      </c>
      <c r="B13" s="445">
        <v>56</v>
      </c>
      <c r="C13" s="446">
        <v>9</v>
      </c>
      <c r="D13" s="447">
        <v>106</v>
      </c>
      <c r="E13" s="448">
        <v>8</v>
      </c>
      <c r="F13" s="445">
        <v>120</v>
      </c>
      <c r="G13" s="446">
        <v>9</v>
      </c>
      <c r="H13" s="447">
        <v>60</v>
      </c>
      <c r="I13" s="448">
        <v>13</v>
      </c>
      <c r="J13" s="445">
        <v>45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56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7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261</v>
      </c>
      <c r="B14" s="445">
        <v>1</v>
      </c>
      <c r="C14" s="446" t="s">
        <v>26</v>
      </c>
      <c r="D14" s="447">
        <v>6</v>
      </c>
      <c r="E14" s="448">
        <v>1</v>
      </c>
      <c r="F14" s="445">
        <v>4</v>
      </c>
      <c r="G14" s="446">
        <v>7</v>
      </c>
      <c r="H14" s="447">
        <v>4</v>
      </c>
      <c r="I14" s="448" t="s">
        <v>26</v>
      </c>
      <c r="J14" s="445">
        <v>3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2</v>
      </c>
      <c r="P14" s="447" t="s">
        <v>26</v>
      </c>
      <c r="Q14" s="448">
        <v>32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95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31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126</v>
      </c>
      <c r="E16" s="459">
        <f t="shared" si="1"/>
        <v>10</v>
      </c>
      <c r="F16" s="456">
        <f t="shared" si="1"/>
        <v>146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890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11</v>
      </c>
      <c r="F18" s="465">
        <f t="shared" si="2"/>
        <v>153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922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562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586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328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336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79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79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79" customFormat="1" ht="36">
      <c r="A3" s="610" t="s">
        <v>263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4</v>
      </c>
      <c r="AN12" s="447" t="s">
        <v>26</v>
      </c>
      <c r="AO12" s="448" t="s">
        <v>26</v>
      </c>
      <c r="AP12" s="449">
        <f t="shared" si="0"/>
        <v>30</v>
      </c>
      <c r="AT12" s="479"/>
    </row>
    <row r="13" spans="1:46">
      <c r="A13" s="364" t="s">
        <v>132</v>
      </c>
      <c r="B13" s="445">
        <v>56</v>
      </c>
      <c r="C13" s="446">
        <v>9</v>
      </c>
      <c r="D13" s="447">
        <v>106</v>
      </c>
      <c r="E13" s="448">
        <v>8</v>
      </c>
      <c r="F13" s="445">
        <v>119</v>
      </c>
      <c r="G13" s="446">
        <v>9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32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261</v>
      </c>
      <c r="B14" s="445">
        <v>1</v>
      </c>
      <c r="C14" s="446" t="s">
        <v>26</v>
      </c>
      <c r="D14" s="447">
        <v>6</v>
      </c>
      <c r="E14" s="448">
        <v>1</v>
      </c>
      <c r="F14" s="445">
        <v>4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 t="s">
        <v>26</v>
      </c>
      <c r="M14" s="448">
        <v>2</v>
      </c>
      <c r="N14" s="445">
        <v>14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93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31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126</v>
      </c>
      <c r="E16" s="459">
        <f t="shared" si="1"/>
        <v>10</v>
      </c>
      <c r="F16" s="456">
        <f t="shared" si="1"/>
        <v>145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7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888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127</v>
      </c>
      <c r="E18" s="465">
        <f t="shared" si="2"/>
        <v>11</v>
      </c>
      <c r="F18" s="465">
        <f t="shared" si="2"/>
        <v>152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8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920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561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585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327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335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5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0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80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80" customFormat="1" ht="36">
      <c r="A3" s="610" t="s">
        <v>264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6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4</v>
      </c>
      <c r="AN12" s="447" t="s">
        <v>26</v>
      </c>
      <c r="AO12" s="448" t="s">
        <v>26</v>
      </c>
      <c r="AP12" s="449">
        <f t="shared" si="0"/>
        <v>30</v>
      </c>
      <c r="AT12" s="480"/>
    </row>
    <row r="13" spans="1:46">
      <c r="A13" s="364" t="s">
        <v>132</v>
      </c>
      <c r="B13" s="445">
        <v>56</v>
      </c>
      <c r="C13" s="446">
        <v>9</v>
      </c>
      <c r="D13" s="447">
        <v>104</v>
      </c>
      <c r="E13" s="448">
        <v>8</v>
      </c>
      <c r="F13" s="445">
        <v>119</v>
      </c>
      <c r="G13" s="446">
        <v>9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2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1</v>
      </c>
      <c r="C14" s="446" t="s">
        <v>26</v>
      </c>
      <c r="D14" s="447">
        <v>6</v>
      </c>
      <c r="E14" s="448">
        <v>1</v>
      </c>
      <c r="F14" s="445">
        <v>4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 t="s">
        <v>26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92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31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145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7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886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152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8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918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559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583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327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335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1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81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81" customFormat="1" ht="36">
      <c r="A3" s="610" t="s">
        <v>265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70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1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28</v>
      </c>
      <c r="AT12" s="481"/>
    </row>
    <row r="13" spans="1:46">
      <c r="A13" s="364" t="s">
        <v>132</v>
      </c>
      <c r="B13" s="445">
        <v>56</v>
      </c>
      <c r="C13" s="446">
        <v>9</v>
      </c>
      <c r="D13" s="447">
        <v>103</v>
      </c>
      <c r="E13" s="448">
        <v>8</v>
      </c>
      <c r="F13" s="445">
        <v>119</v>
      </c>
      <c r="G13" s="446">
        <v>9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3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261</v>
      </c>
      <c r="B14" s="445">
        <v>1</v>
      </c>
      <c r="C14" s="446" t="s">
        <v>26</v>
      </c>
      <c r="D14" s="447">
        <v>6</v>
      </c>
      <c r="E14" s="448">
        <v>1</v>
      </c>
      <c r="F14" s="445">
        <v>4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 t="s">
        <v>26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2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92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31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 t="shared" ref="B16:AO16" si="1">SUM(B8:B15)</f>
        <v>72</v>
      </c>
      <c r="C16" s="457">
        <f t="shared" si="1"/>
        <v>11</v>
      </c>
      <c r="D16" s="458">
        <f t="shared" si="1"/>
        <v>123</v>
      </c>
      <c r="E16" s="459">
        <f t="shared" si="1"/>
        <v>10</v>
      </c>
      <c r="F16" s="456">
        <f t="shared" si="1"/>
        <v>145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35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7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885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124</v>
      </c>
      <c r="E18" s="465">
        <f t="shared" si="2"/>
        <v>11</v>
      </c>
      <c r="F18" s="465">
        <f t="shared" si="2"/>
        <v>152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8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917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558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582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327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335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0" enableFormatConditionsCalculation="0">
    <tabColor indexed="49"/>
  </sheetPr>
  <dimension ref="A1:T13"/>
  <sheetViews>
    <sheetView zoomScale="85" workbookViewId="0">
      <selection activeCell="V12" sqref="V12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0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0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0" s="42" customFormat="1">
      <c r="A3" s="515" t="s">
        <v>40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0" ht="27" thickBot="1"/>
    <row r="5" spans="1:20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20" t="s">
        <v>22</v>
      </c>
      <c r="L5" s="520" t="s">
        <v>9</v>
      </c>
      <c r="M5" s="520" t="s">
        <v>12</v>
      </c>
      <c r="N5" s="520" t="s">
        <v>10</v>
      </c>
      <c r="O5" s="520" t="s">
        <v>11</v>
      </c>
      <c r="P5" s="518" t="s">
        <v>17</v>
      </c>
    </row>
    <row r="6" spans="1:20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521"/>
      <c r="L6" s="521"/>
      <c r="M6" s="521"/>
      <c r="N6" s="521"/>
      <c r="O6" s="521"/>
      <c r="P6" s="519"/>
    </row>
    <row r="7" spans="1:20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>SUM(B7:O7)</f>
        <v>177</v>
      </c>
      <c r="Q7" s="43"/>
    </row>
    <row r="8" spans="1:20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>SUM(B8:O8)</f>
        <v>16</v>
      </c>
    </row>
    <row r="9" spans="1:20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>SUM(B9:O9)</f>
        <v>33</v>
      </c>
    </row>
    <row r="10" spans="1:20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>SUM(B10:O10)</f>
        <v>25</v>
      </c>
      <c r="T10" s="42"/>
    </row>
    <row r="11" spans="1:20" ht="57" customHeight="1">
      <c r="A11" s="38" t="s">
        <v>91</v>
      </c>
      <c r="B11" s="8">
        <v>24</v>
      </c>
      <c r="C11" s="9">
        <v>26</v>
      </c>
      <c r="D11" s="9">
        <v>28</v>
      </c>
      <c r="E11" s="9">
        <v>21</v>
      </c>
      <c r="F11" s="9">
        <v>7</v>
      </c>
      <c r="G11" s="9">
        <v>4</v>
      </c>
      <c r="H11" s="9">
        <v>4</v>
      </c>
      <c r="I11" s="9">
        <v>2</v>
      </c>
      <c r="J11" s="9">
        <v>2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f>SUM(B11:O11)</f>
        <v>125</v>
      </c>
    </row>
    <row r="12" spans="1:20" ht="57" customHeight="1">
      <c r="A12" s="40" t="s">
        <v>24</v>
      </c>
      <c r="B12" s="11">
        <v>4</v>
      </c>
      <c r="C12" s="12">
        <v>12</v>
      </c>
      <c r="D12" s="12">
        <v>53</v>
      </c>
      <c r="E12" s="12">
        <v>7</v>
      </c>
      <c r="F12" s="12">
        <v>58</v>
      </c>
      <c r="G12" s="12">
        <v>14</v>
      </c>
      <c r="H12" s="12">
        <v>15</v>
      </c>
      <c r="I12" s="12" t="s">
        <v>26</v>
      </c>
      <c r="J12" s="12">
        <v>2</v>
      </c>
      <c r="K12" s="12">
        <v>2</v>
      </c>
      <c r="L12" s="12">
        <v>8</v>
      </c>
      <c r="M12" s="12">
        <v>7</v>
      </c>
      <c r="N12" s="12">
        <v>38</v>
      </c>
      <c r="O12" s="13">
        <v>8</v>
      </c>
      <c r="P12" s="47">
        <v>227</v>
      </c>
      <c r="R12" s="44"/>
    </row>
    <row r="13" spans="1:20" ht="33.75" customHeight="1" thickBot="1">
      <c r="A13" s="48" t="s">
        <v>17</v>
      </c>
      <c r="B13" s="49">
        <f t="shared" ref="B13:P13" si="0">SUM(B7:B12)</f>
        <v>74</v>
      </c>
      <c r="C13" s="50">
        <f t="shared" si="0"/>
        <v>90</v>
      </c>
      <c r="D13" s="50">
        <f t="shared" si="0"/>
        <v>137</v>
      </c>
      <c r="E13" s="50">
        <f t="shared" si="0"/>
        <v>71</v>
      </c>
      <c r="F13" s="50">
        <f t="shared" si="0"/>
        <v>111</v>
      </c>
      <c r="G13" s="50">
        <f t="shared" si="0"/>
        <v>21</v>
      </c>
      <c r="H13" s="50">
        <f t="shared" si="0"/>
        <v>19</v>
      </c>
      <c r="I13" s="50">
        <f t="shared" si="0"/>
        <v>2</v>
      </c>
      <c r="J13" s="50">
        <f t="shared" si="0"/>
        <v>5</v>
      </c>
      <c r="K13" s="50">
        <f t="shared" si="0"/>
        <v>3</v>
      </c>
      <c r="L13" s="50">
        <f t="shared" si="0"/>
        <v>11</v>
      </c>
      <c r="M13" s="50">
        <f t="shared" si="0"/>
        <v>9</v>
      </c>
      <c r="N13" s="50">
        <f t="shared" si="0"/>
        <v>41</v>
      </c>
      <c r="O13" s="50">
        <f t="shared" si="0"/>
        <v>10</v>
      </c>
      <c r="P13" s="45">
        <f t="shared" si="0"/>
        <v>603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N5:N6"/>
    <mergeCell ref="E5:E6"/>
    <mergeCell ref="P5:P6"/>
    <mergeCell ref="A1:P1"/>
    <mergeCell ref="A2:P2"/>
    <mergeCell ref="A3:P3"/>
    <mergeCell ref="H5:H6"/>
    <mergeCell ref="I5:I6"/>
    <mergeCell ref="J5:J6"/>
    <mergeCell ref="A5:A6"/>
    <mergeCell ref="B5:B6"/>
    <mergeCell ref="C5:C6"/>
    <mergeCell ref="D5:D6"/>
    <mergeCell ref="G5:G6"/>
    <mergeCell ref="F5:F6"/>
    <mergeCell ref="O5:O6"/>
    <mergeCell ref="K5:K6"/>
    <mergeCell ref="L5:L6"/>
    <mergeCell ref="M5:M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2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82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82" customFormat="1" ht="36">
      <c r="A3" s="610" t="s">
        <v>266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71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29</v>
      </c>
      <c r="AT12" s="482"/>
    </row>
    <row r="13" spans="1:46">
      <c r="A13" s="364" t="s">
        <v>132</v>
      </c>
      <c r="B13" s="445">
        <v>56</v>
      </c>
      <c r="C13" s="446">
        <v>9</v>
      </c>
      <c r="D13" s="447">
        <v>103</v>
      </c>
      <c r="E13" s="448">
        <v>8</v>
      </c>
      <c r="F13" s="445">
        <v>119</v>
      </c>
      <c r="G13" s="446">
        <v>9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3</v>
      </c>
      <c r="AN13" s="447" t="s">
        <v>26</v>
      </c>
      <c r="AO13" s="448">
        <v>4</v>
      </c>
      <c r="AP13" s="449">
        <f>SUM(B13:AO13)</f>
        <v>630</v>
      </c>
    </row>
    <row r="14" spans="1:46" s="375" customFormat="1">
      <c r="A14" s="370" t="s">
        <v>261</v>
      </c>
      <c r="B14" s="445">
        <v>2</v>
      </c>
      <c r="C14" s="446" t="s">
        <v>26</v>
      </c>
      <c r="D14" s="447">
        <v>7</v>
      </c>
      <c r="E14" s="448">
        <v>1</v>
      </c>
      <c r="F14" s="445">
        <v>6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1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33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 t="shared" ref="B16:AO16" si="1">SUM(B8:B15)</f>
        <v>74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895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74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37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927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564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588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331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339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activeCell="A10"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3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83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83" customFormat="1" ht="36">
      <c r="A3" s="610" t="s">
        <v>267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71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3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29</v>
      </c>
      <c r="AT12" s="483"/>
    </row>
    <row r="13" spans="1:46">
      <c r="A13" s="364" t="s">
        <v>132</v>
      </c>
      <c r="B13" s="445">
        <v>55</v>
      </c>
      <c r="C13" s="446">
        <v>9</v>
      </c>
      <c r="D13" s="447">
        <v>103</v>
      </c>
      <c r="E13" s="448">
        <v>8</v>
      </c>
      <c r="F13" s="445">
        <v>119</v>
      </c>
      <c r="G13" s="446">
        <v>9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8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3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2</v>
      </c>
      <c r="C14" s="446" t="s">
        <v>26</v>
      </c>
      <c r="D14" s="447">
        <v>7</v>
      </c>
      <c r="E14" s="448">
        <v>1</v>
      </c>
      <c r="F14" s="445">
        <v>6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1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33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 t="shared" ref="B16:AO16" si="1">SUM(B8:B15)</f>
        <v>73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17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894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37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17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926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563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587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331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339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4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84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84" customFormat="1" ht="36">
      <c r="A3" s="610" t="s">
        <v>268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71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28</v>
      </c>
      <c r="AT12" s="484"/>
    </row>
    <row r="13" spans="1:46">
      <c r="A13" s="364" t="s">
        <v>132</v>
      </c>
      <c r="B13" s="445">
        <v>55</v>
      </c>
      <c r="C13" s="446">
        <v>9</v>
      </c>
      <c r="D13" s="447">
        <v>103</v>
      </c>
      <c r="E13" s="448">
        <v>8</v>
      </c>
      <c r="F13" s="445">
        <v>119</v>
      </c>
      <c r="G13" s="446">
        <v>10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3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2</v>
      </c>
      <c r="C14" s="446" t="s">
        <v>26</v>
      </c>
      <c r="D14" s="447">
        <v>7</v>
      </c>
      <c r="E14" s="448">
        <v>1</v>
      </c>
      <c r="F14" s="445">
        <v>6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1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33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 t="shared" ref="B16:AO16" si="1">SUM(B8:B15)</f>
        <v>73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37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925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563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587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330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338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5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85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85" customFormat="1" ht="36">
      <c r="A3" s="610" t="s">
        <v>269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71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28</v>
      </c>
      <c r="AT12" s="485"/>
    </row>
    <row r="13" spans="1:46">
      <c r="A13" s="364" t="s">
        <v>132</v>
      </c>
      <c r="B13" s="445">
        <v>55</v>
      </c>
      <c r="C13" s="446">
        <v>9</v>
      </c>
      <c r="D13" s="447">
        <v>103</v>
      </c>
      <c r="E13" s="448">
        <v>8</v>
      </c>
      <c r="F13" s="445">
        <v>119</v>
      </c>
      <c r="G13" s="446">
        <v>10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58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3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2</v>
      </c>
      <c r="C14" s="446" t="s">
        <v>26</v>
      </c>
      <c r="D14" s="447">
        <v>7</v>
      </c>
      <c r="E14" s="448">
        <v>1</v>
      </c>
      <c r="F14" s="445">
        <v>6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1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33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 t="shared" ref="B16:AO16" si="1">SUM(B8:B15)</f>
        <v>73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135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37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135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925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563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587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330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338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6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86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86" customFormat="1" ht="36">
      <c r="A3" s="610" t="s">
        <v>270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12</v>
      </c>
      <c r="C8" s="441" t="s">
        <v>26</v>
      </c>
      <c r="D8" s="442">
        <v>14</v>
      </c>
      <c r="E8" s="443" t="s">
        <v>26</v>
      </c>
      <c r="F8" s="440">
        <v>21</v>
      </c>
      <c r="G8" s="441" t="s">
        <v>26</v>
      </c>
      <c r="H8" s="442">
        <v>13</v>
      </c>
      <c r="I8" s="443" t="s">
        <v>26</v>
      </c>
      <c r="J8" s="440">
        <v>4</v>
      </c>
      <c r="K8" s="441" t="s">
        <v>26</v>
      </c>
      <c r="L8" s="442">
        <v>4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71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>
        <v>1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8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>
        <v>1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7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>
        <v>1</v>
      </c>
      <c r="AN11" s="447" t="s">
        <v>26</v>
      </c>
      <c r="AO11" s="448" t="s">
        <v>26</v>
      </c>
      <c r="AP11" s="449">
        <f t="shared" si="0"/>
        <v>8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2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2</v>
      </c>
      <c r="AN12" s="447" t="s">
        <v>26</v>
      </c>
      <c r="AO12" s="448" t="s">
        <v>26</v>
      </c>
      <c r="AP12" s="449">
        <f t="shared" si="0"/>
        <v>27</v>
      </c>
      <c r="AT12" s="486"/>
    </row>
    <row r="13" spans="1:46">
      <c r="A13" s="364" t="s">
        <v>132</v>
      </c>
      <c r="B13" s="445">
        <v>55</v>
      </c>
      <c r="C13" s="446">
        <v>9</v>
      </c>
      <c r="D13" s="447">
        <v>103</v>
      </c>
      <c r="E13" s="448">
        <v>8</v>
      </c>
      <c r="F13" s="445">
        <v>119</v>
      </c>
      <c r="G13" s="446">
        <v>10</v>
      </c>
      <c r="H13" s="447">
        <v>60</v>
      </c>
      <c r="I13" s="448">
        <v>13</v>
      </c>
      <c r="J13" s="445">
        <v>46</v>
      </c>
      <c r="K13" s="446">
        <v>2</v>
      </c>
      <c r="L13" s="447">
        <v>30</v>
      </c>
      <c r="M13" s="448">
        <v>3</v>
      </c>
      <c r="N13" s="445">
        <v>33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13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2</v>
      </c>
      <c r="C14" s="446" t="s">
        <v>26</v>
      </c>
      <c r="D14" s="447">
        <v>7</v>
      </c>
      <c r="E14" s="448">
        <v>1</v>
      </c>
      <c r="F14" s="445">
        <v>6</v>
      </c>
      <c r="G14" s="446">
        <v>7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1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33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44</v>
      </c>
    </row>
    <row r="16" spans="1:46" ht="27" thickBot="1">
      <c r="A16" s="455" t="s">
        <v>17</v>
      </c>
      <c r="B16" s="456">
        <f t="shared" ref="B16:AO16" si="1">SUM(B8:B15)</f>
        <v>73</v>
      </c>
      <c r="C16" s="457">
        <f t="shared" si="1"/>
        <v>11</v>
      </c>
      <c r="D16" s="458">
        <f t="shared" si="1"/>
        <v>124</v>
      </c>
      <c r="E16" s="459">
        <f t="shared" si="1"/>
        <v>10</v>
      </c>
      <c r="F16" s="456">
        <f t="shared" si="1"/>
        <v>147</v>
      </c>
      <c r="G16" s="457">
        <f t="shared" si="1"/>
        <v>20</v>
      </c>
      <c r="H16" s="458">
        <f t="shared" si="1"/>
        <v>78</v>
      </c>
      <c r="I16" s="459">
        <f t="shared" si="1"/>
        <v>15</v>
      </c>
      <c r="J16" s="456">
        <f t="shared" si="1"/>
        <v>52</v>
      </c>
      <c r="K16" s="457">
        <f t="shared" si="1"/>
        <v>3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134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892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3">
        <v>2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32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154</v>
      </c>
      <c r="G18" s="465">
        <f t="shared" si="2"/>
        <v>26</v>
      </c>
      <c r="H18" s="465">
        <f t="shared" si="2"/>
        <v>79</v>
      </c>
      <c r="I18" s="465">
        <f t="shared" si="2"/>
        <v>15</v>
      </c>
      <c r="J18" s="465">
        <f t="shared" si="2"/>
        <v>54</v>
      </c>
      <c r="K18" s="465">
        <f t="shared" si="2"/>
        <v>3</v>
      </c>
      <c r="L18" s="465">
        <f t="shared" si="2"/>
        <v>37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134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924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563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24</v>
      </c>
      <c r="O22" s="602"/>
      <c r="P22" s="602"/>
      <c r="Q22" s="602"/>
      <c r="R22" s="602"/>
      <c r="S22" s="602"/>
      <c r="T22" s="602">
        <f>SUM(H22:S22)</f>
        <v>587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329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337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7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87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87" customFormat="1" ht="36">
      <c r="A3" s="610" t="s">
        <v>271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66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29</v>
      </c>
      <c r="AT12" s="487"/>
    </row>
    <row r="13" spans="1:46">
      <c r="A13" s="364" t="s">
        <v>132</v>
      </c>
      <c r="B13" s="445">
        <v>55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8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2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98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 t="s">
        <v>26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>SUM(B8:B15)</f>
        <v>73</v>
      </c>
      <c r="C16" s="457">
        <f t="shared" ref="C16:AO16" si="1">SUM(C8:C15)</f>
        <v>11</v>
      </c>
      <c r="D16" s="458">
        <f t="shared" si="1"/>
        <v>123</v>
      </c>
      <c r="E16" s="459">
        <f t="shared" si="1"/>
        <v>10</v>
      </c>
      <c r="F16" s="456">
        <f t="shared" si="1"/>
        <v>146</v>
      </c>
      <c r="G16" s="457">
        <f t="shared" si="1"/>
        <v>19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35</v>
      </c>
      <c r="M16" s="459">
        <f t="shared" si="1"/>
        <v>5</v>
      </c>
      <c r="N16" s="456">
        <f t="shared" si="1"/>
        <v>43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884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2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31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153</v>
      </c>
      <c r="G18" s="465">
        <f t="shared" si="2"/>
        <v>25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43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915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557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23</v>
      </c>
      <c r="O22" s="602"/>
      <c r="P22" s="602"/>
      <c r="Q22" s="602"/>
      <c r="R22" s="602"/>
      <c r="S22" s="602"/>
      <c r="T22" s="602">
        <f>SUM(H22:S22)</f>
        <v>580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327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335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8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88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88" customFormat="1" ht="36">
      <c r="A3" s="610" t="s">
        <v>272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66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 t="s">
        <v>26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 t="s">
        <v>26</v>
      </c>
      <c r="AB12" s="447" t="s">
        <v>26</v>
      </c>
      <c r="AC12" s="448">
        <v>5</v>
      </c>
      <c r="AD12" s="445" t="s">
        <v>26</v>
      </c>
      <c r="AE12" s="446">
        <v>2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29</v>
      </c>
      <c r="AT12" s="488"/>
    </row>
    <row r="13" spans="1:46">
      <c r="A13" s="364" t="s">
        <v>132</v>
      </c>
      <c r="B13" s="445">
        <v>55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8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2</v>
      </c>
      <c r="K14" s="446" t="s">
        <v>26</v>
      </c>
      <c r="L14" s="447">
        <v>2</v>
      </c>
      <c r="M14" s="448">
        <v>2</v>
      </c>
      <c r="N14" s="445">
        <v>13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5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 t="s">
        <v>26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97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 t="s">
        <v>26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42</v>
      </c>
    </row>
    <row r="16" spans="1:46" ht="27" thickBot="1">
      <c r="A16" s="455" t="s">
        <v>17</v>
      </c>
      <c r="B16" s="456">
        <f>SUM(B8:B15)</f>
        <v>73</v>
      </c>
      <c r="C16" s="457">
        <f t="shared" ref="C16:AO16" si="1">SUM(C8:C15)</f>
        <v>11</v>
      </c>
      <c r="D16" s="458">
        <f t="shared" si="1"/>
        <v>123</v>
      </c>
      <c r="E16" s="459">
        <f t="shared" si="1"/>
        <v>10</v>
      </c>
      <c r="F16" s="456">
        <f t="shared" si="1"/>
        <v>146</v>
      </c>
      <c r="G16" s="457">
        <f t="shared" si="1"/>
        <v>19</v>
      </c>
      <c r="H16" s="458">
        <f t="shared" si="1"/>
        <v>77</v>
      </c>
      <c r="I16" s="459">
        <f t="shared" si="1"/>
        <v>14</v>
      </c>
      <c r="J16" s="456">
        <f t="shared" si="1"/>
        <v>52</v>
      </c>
      <c r="K16" s="457">
        <f t="shared" si="1"/>
        <v>4</v>
      </c>
      <c r="L16" s="458">
        <f t="shared" si="1"/>
        <v>35</v>
      </c>
      <c r="M16" s="459">
        <f t="shared" si="1"/>
        <v>5</v>
      </c>
      <c r="N16" s="456">
        <f t="shared" si="1"/>
        <v>43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23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8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10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883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2</v>
      </c>
      <c r="E17" s="463">
        <v>1</v>
      </c>
      <c r="F17" s="463">
        <v>7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3">
        <v>1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31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11</v>
      </c>
      <c r="F18" s="465">
        <f t="shared" si="2"/>
        <v>153</v>
      </c>
      <c r="G18" s="465">
        <f t="shared" si="2"/>
        <v>25</v>
      </c>
      <c r="H18" s="465">
        <f t="shared" si="2"/>
        <v>78</v>
      </c>
      <c r="I18" s="465">
        <f t="shared" si="2"/>
        <v>14</v>
      </c>
      <c r="J18" s="465">
        <f t="shared" si="2"/>
        <v>52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43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23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8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10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914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556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23</v>
      </c>
      <c r="O22" s="602"/>
      <c r="P22" s="602"/>
      <c r="Q22" s="602"/>
      <c r="R22" s="602"/>
      <c r="S22" s="602"/>
      <c r="T22" s="602">
        <f>SUM(H22:S22)</f>
        <v>579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327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335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89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89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89" customFormat="1" ht="36">
      <c r="A3" s="610" t="s">
        <v>273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66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32</v>
      </c>
      <c r="AT12" s="489"/>
    </row>
    <row r="13" spans="1:46">
      <c r="A13" s="364" t="s">
        <v>132</v>
      </c>
      <c r="B13" s="445">
        <v>55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9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2</v>
      </c>
      <c r="M14" s="448">
        <v>2</v>
      </c>
      <c r="N14" s="445">
        <v>17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43</v>
      </c>
    </row>
    <row r="16" spans="1:46" ht="27" thickBot="1">
      <c r="A16" s="455" t="s">
        <v>17</v>
      </c>
      <c r="B16" s="456">
        <f>SUM(B8:B15)</f>
        <v>73</v>
      </c>
      <c r="C16" s="457">
        <f t="shared" ref="C16:AO16" si="1">SUM(C8:C15)</f>
        <v>11</v>
      </c>
      <c r="D16" s="458">
        <f t="shared" si="1"/>
        <v>124</v>
      </c>
      <c r="E16" s="459">
        <f t="shared" si="1"/>
        <v>11</v>
      </c>
      <c r="F16" s="456">
        <f t="shared" si="1"/>
        <v>146</v>
      </c>
      <c r="G16" s="457">
        <f t="shared" si="1"/>
        <v>20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35</v>
      </c>
      <c r="M16" s="459">
        <f t="shared" si="1"/>
        <v>5</v>
      </c>
      <c r="N16" s="456">
        <f t="shared" si="1"/>
        <v>47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12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896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28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12</v>
      </c>
      <c r="F18" s="465">
        <f t="shared" si="2"/>
        <v>152</v>
      </c>
      <c r="G18" s="465">
        <f t="shared" si="2"/>
        <v>26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35</v>
      </c>
      <c r="M18" s="465">
        <f t="shared" si="2"/>
        <v>5</v>
      </c>
      <c r="N18" s="465">
        <f t="shared" si="2"/>
        <v>47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12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924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562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20</v>
      </c>
      <c r="O22" s="602"/>
      <c r="P22" s="602"/>
      <c r="Q22" s="602"/>
      <c r="R22" s="602"/>
      <c r="S22" s="602"/>
      <c r="T22" s="602">
        <f>SUM(H22:S22)</f>
        <v>582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334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342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0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90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90" customFormat="1" ht="36">
      <c r="A3" s="610" t="s">
        <v>274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66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32</v>
      </c>
      <c r="AT12" s="490"/>
    </row>
    <row r="13" spans="1:46">
      <c r="A13" s="364" t="s">
        <v>132</v>
      </c>
      <c r="B13" s="445">
        <v>55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629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9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3</v>
      </c>
      <c r="M14" s="448">
        <v>2</v>
      </c>
      <c r="N14" s="445">
        <v>17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107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43</v>
      </c>
    </row>
    <row r="16" spans="1:46" ht="27" thickBot="1">
      <c r="A16" s="455" t="s">
        <v>17</v>
      </c>
      <c r="B16" s="456">
        <f>SUM(B8:B15)</f>
        <v>73</v>
      </c>
      <c r="C16" s="457">
        <f t="shared" ref="C16:AO16" si="1">SUM(C8:C15)</f>
        <v>11</v>
      </c>
      <c r="D16" s="458">
        <f t="shared" si="1"/>
        <v>124</v>
      </c>
      <c r="E16" s="459">
        <f t="shared" si="1"/>
        <v>11</v>
      </c>
      <c r="F16" s="456">
        <f t="shared" si="1"/>
        <v>146</v>
      </c>
      <c r="G16" s="457">
        <f t="shared" si="1"/>
        <v>20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36</v>
      </c>
      <c r="M16" s="459">
        <f t="shared" si="1"/>
        <v>5</v>
      </c>
      <c r="N16" s="456">
        <f t="shared" si="1"/>
        <v>47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12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897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28</v>
      </c>
    </row>
    <row r="18" spans="1:42" s="375" customFormat="1" ht="27" thickBot="1">
      <c r="A18" s="455" t="s">
        <v>243</v>
      </c>
      <c r="B18" s="465">
        <f>SUM(B16,B17)</f>
        <v>73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12</v>
      </c>
      <c r="F18" s="465">
        <f t="shared" si="2"/>
        <v>152</v>
      </c>
      <c r="G18" s="465">
        <f t="shared" si="2"/>
        <v>26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47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12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925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563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20</v>
      </c>
      <c r="O22" s="602"/>
      <c r="P22" s="602"/>
      <c r="Q22" s="602"/>
      <c r="R22" s="602"/>
      <c r="S22" s="602"/>
      <c r="T22" s="602">
        <f>SUM(H22:S22)</f>
        <v>583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334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342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1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91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91" customFormat="1" ht="36">
      <c r="A3" s="610" t="s">
        <v>275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66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32</v>
      </c>
      <c r="AT12" s="491"/>
    </row>
    <row r="13" spans="1:46">
      <c r="A13" s="364" t="s">
        <v>132</v>
      </c>
      <c r="B13" s="445">
        <v>54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628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9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3</v>
      </c>
      <c r="M14" s="448">
        <v>2</v>
      </c>
      <c r="N14" s="445">
        <v>16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43</v>
      </c>
    </row>
    <row r="16" spans="1:46" ht="27" thickBot="1">
      <c r="A16" s="455" t="s">
        <v>17</v>
      </c>
      <c r="B16" s="456">
        <f>SUM(B8:B15)</f>
        <v>72</v>
      </c>
      <c r="C16" s="457">
        <f t="shared" ref="C16:AO16" si="1">SUM(C8:C15)</f>
        <v>11</v>
      </c>
      <c r="D16" s="458">
        <f t="shared" si="1"/>
        <v>124</v>
      </c>
      <c r="E16" s="459">
        <f t="shared" si="1"/>
        <v>11</v>
      </c>
      <c r="F16" s="456">
        <f t="shared" si="1"/>
        <v>146</v>
      </c>
      <c r="G16" s="457">
        <f t="shared" si="1"/>
        <v>20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12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895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28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12</v>
      </c>
      <c r="F18" s="465">
        <f t="shared" si="2"/>
        <v>152</v>
      </c>
      <c r="G18" s="465">
        <f t="shared" si="2"/>
        <v>26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12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923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561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20</v>
      </c>
      <c r="O22" s="602"/>
      <c r="P22" s="602"/>
      <c r="Q22" s="602"/>
      <c r="R22" s="602"/>
      <c r="S22" s="602"/>
      <c r="T22" s="602">
        <f>SUM(H22:S22)</f>
        <v>581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334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342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1" enableFormatConditionsCalculation="0">
    <tabColor indexed="49"/>
  </sheetPr>
  <dimension ref="A1:T13"/>
  <sheetViews>
    <sheetView zoomScale="85" workbookViewId="0">
      <selection activeCell="U11" sqref="U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0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0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0" s="42" customFormat="1">
      <c r="A3" s="515" t="s">
        <v>42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0" ht="27" thickBot="1"/>
    <row r="5" spans="1:20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20" t="s">
        <v>22</v>
      </c>
      <c r="L5" s="520" t="s">
        <v>9</v>
      </c>
      <c r="M5" s="520" t="s">
        <v>12</v>
      </c>
      <c r="N5" s="520" t="s">
        <v>10</v>
      </c>
      <c r="O5" s="520" t="s">
        <v>11</v>
      </c>
      <c r="P5" s="518" t="s">
        <v>17</v>
      </c>
    </row>
    <row r="6" spans="1:20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521"/>
      <c r="L6" s="521"/>
      <c r="M6" s="521"/>
      <c r="N6" s="521"/>
      <c r="O6" s="521"/>
      <c r="P6" s="519"/>
    </row>
    <row r="7" spans="1:20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>SUM(B7:O7)</f>
        <v>177</v>
      </c>
      <c r="Q7" s="43"/>
    </row>
    <row r="8" spans="1:20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>SUM(B8:O8)</f>
        <v>16</v>
      </c>
    </row>
    <row r="9" spans="1:20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>SUM(B9:O9)</f>
        <v>33</v>
      </c>
    </row>
    <row r="10" spans="1:20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>SUM(B10:O10)</f>
        <v>25</v>
      </c>
      <c r="T10" s="42"/>
    </row>
    <row r="11" spans="1:20" ht="57" customHeight="1">
      <c r="A11" s="38" t="s">
        <v>91</v>
      </c>
      <c r="B11" s="8">
        <v>24</v>
      </c>
      <c r="C11" s="9">
        <v>26</v>
      </c>
      <c r="D11" s="9">
        <v>28</v>
      </c>
      <c r="E11" s="9">
        <v>21</v>
      </c>
      <c r="F11" s="9">
        <v>7</v>
      </c>
      <c r="G11" s="9">
        <v>4</v>
      </c>
      <c r="H11" s="9">
        <v>4</v>
      </c>
      <c r="I11" s="9">
        <v>2</v>
      </c>
      <c r="J11" s="9">
        <v>2</v>
      </c>
      <c r="K11" s="9">
        <v>1</v>
      </c>
      <c r="L11" s="9" t="s">
        <v>26</v>
      </c>
      <c r="M11" s="9">
        <v>1</v>
      </c>
      <c r="N11" s="9">
        <v>3</v>
      </c>
      <c r="O11" s="10">
        <v>2</v>
      </c>
      <c r="P11" s="47">
        <v>125</v>
      </c>
    </row>
    <row r="12" spans="1:20" ht="57" customHeight="1">
      <c r="A12" s="40" t="s">
        <v>24</v>
      </c>
      <c r="B12" s="11">
        <v>4</v>
      </c>
      <c r="C12" s="12">
        <v>12</v>
      </c>
      <c r="D12" s="12">
        <v>53</v>
      </c>
      <c r="E12" s="12">
        <v>7</v>
      </c>
      <c r="F12" s="12">
        <v>56</v>
      </c>
      <c r="G12" s="12">
        <v>14</v>
      </c>
      <c r="H12" s="12">
        <v>15</v>
      </c>
      <c r="I12" s="12" t="s">
        <v>26</v>
      </c>
      <c r="J12" s="12">
        <v>2</v>
      </c>
      <c r="K12" s="12">
        <v>2</v>
      </c>
      <c r="L12" s="12">
        <v>8</v>
      </c>
      <c r="M12" s="12">
        <v>7</v>
      </c>
      <c r="N12" s="12">
        <v>38</v>
      </c>
      <c r="O12" s="13">
        <v>8</v>
      </c>
      <c r="P12" s="47">
        <v>226</v>
      </c>
      <c r="R12" s="44"/>
    </row>
    <row r="13" spans="1:20" ht="33.75" customHeight="1" thickBot="1">
      <c r="A13" s="48" t="s">
        <v>17</v>
      </c>
      <c r="B13" s="49">
        <v>74</v>
      </c>
      <c r="C13" s="50">
        <v>90</v>
      </c>
      <c r="D13" s="50">
        <v>137</v>
      </c>
      <c r="E13" s="50">
        <v>71</v>
      </c>
      <c r="F13" s="50">
        <v>109</v>
      </c>
      <c r="G13" s="50">
        <v>21</v>
      </c>
      <c r="H13" s="50">
        <v>19</v>
      </c>
      <c r="I13" s="50">
        <v>2</v>
      </c>
      <c r="J13" s="50">
        <v>5</v>
      </c>
      <c r="K13" s="50">
        <v>3</v>
      </c>
      <c r="L13" s="50">
        <v>11</v>
      </c>
      <c r="M13" s="50">
        <v>9</v>
      </c>
      <c r="N13" s="50">
        <v>41</v>
      </c>
      <c r="O13" s="50">
        <v>10</v>
      </c>
      <c r="P13" s="45">
        <v>602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  <mergeCell ref="D5:D6"/>
    <mergeCell ref="E5:E6"/>
    <mergeCell ref="F5:F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>
  <sheetPr>
    <tabColor theme="8"/>
  </sheetPr>
  <dimension ref="A1:AT24"/>
  <sheetViews>
    <sheetView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2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92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92" customFormat="1" ht="36">
      <c r="A3" s="610" t="s">
        <v>276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66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32</v>
      </c>
      <c r="AT12" s="492"/>
    </row>
    <row r="13" spans="1:46">
      <c r="A13" s="364" t="s">
        <v>132</v>
      </c>
      <c r="B13" s="445">
        <v>54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8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628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9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3</v>
      </c>
      <c r="M14" s="448">
        <v>2</v>
      </c>
      <c r="N14" s="445">
        <v>16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106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43</v>
      </c>
    </row>
    <row r="16" spans="1:46" ht="27" thickBot="1">
      <c r="A16" s="455" t="s">
        <v>17</v>
      </c>
      <c r="B16" s="456">
        <f>SUM(B8:B15)</f>
        <v>72</v>
      </c>
      <c r="C16" s="457">
        <f t="shared" ref="C16:AO16" si="1">SUM(C8:C15)</f>
        <v>11</v>
      </c>
      <c r="D16" s="458">
        <f t="shared" si="1"/>
        <v>124</v>
      </c>
      <c r="E16" s="459">
        <f t="shared" si="1"/>
        <v>11</v>
      </c>
      <c r="F16" s="456">
        <f t="shared" si="1"/>
        <v>146</v>
      </c>
      <c r="G16" s="457">
        <f t="shared" si="1"/>
        <v>20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36</v>
      </c>
      <c r="M16" s="459">
        <f t="shared" si="1"/>
        <v>5</v>
      </c>
      <c r="N16" s="456">
        <f t="shared" si="1"/>
        <v>46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8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12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895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28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12</v>
      </c>
      <c r="F18" s="465">
        <f t="shared" si="2"/>
        <v>152</v>
      </c>
      <c r="G18" s="465">
        <f t="shared" si="2"/>
        <v>26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46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8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12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923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561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20</v>
      </c>
      <c r="O22" s="602"/>
      <c r="P22" s="602"/>
      <c r="Q22" s="602"/>
      <c r="R22" s="602"/>
      <c r="S22" s="602"/>
      <c r="T22" s="602">
        <f>SUM(H22:S22)</f>
        <v>581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334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342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>
  <sheetPr>
    <tabColor rgb="FFFF0066"/>
  </sheetPr>
  <dimension ref="A1:AT24"/>
  <sheetViews>
    <sheetView tabSelected="1" zoomScale="85" workbookViewId="0">
      <selection sqref="A1:XFD104857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8" width="4.28515625" style="154" bestFit="1" customWidth="1"/>
    <col min="9" max="13" width="4.28515625" style="154" customWidth="1"/>
    <col min="14" max="16" width="4.28515625" style="154" bestFit="1" customWidth="1"/>
    <col min="17" max="17" width="4.7109375" style="154" bestFit="1" customWidth="1"/>
    <col min="18" max="25" width="4.28515625" style="154" bestFit="1" customWidth="1"/>
    <col min="26" max="26" width="4.28515625" style="154" customWidth="1"/>
    <col min="27" max="31" width="4.28515625" style="154" bestFit="1" customWidth="1"/>
    <col min="32" max="32" width="4.28515625" style="154" customWidth="1"/>
    <col min="33" max="33" width="4.28515625" style="154" bestFit="1" customWidth="1"/>
    <col min="34" max="34" width="4.42578125" style="154" customWidth="1"/>
    <col min="35" max="35" width="4.28515625" style="154" customWidth="1"/>
    <col min="36" max="36" width="4.42578125" style="154" customWidth="1"/>
    <col min="37" max="41" width="4.28515625" style="154" customWidth="1"/>
    <col min="42" max="42" width="6.28515625" style="105" customWidth="1"/>
    <col min="43" max="16384" width="9.140625" style="105"/>
  </cols>
  <sheetData>
    <row r="1" spans="1:46" s="493" customFormat="1" ht="36">
      <c r="A1" s="609" t="s">
        <v>0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09"/>
      <c r="AN1" s="609"/>
      <c r="AO1" s="609"/>
      <c r="AP1" s="609"/>
    </row>
    <row r="2" spans="1:46" s="493" customFormat="1" ht="36">
      <c r="A2" s="609" t="s">
        <v>1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</row>
    <row r="3" spans="1:46" s="493" customFormat="1" ht="36">
      <c r="A3" s="610" t="s">
        <v>277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</row>
    <row r="4" spans="1:46" ht="13.5" customHeight="1" thickBot="1"/>
    <row r="5" spans="1:46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3" t="s">
        <v>207</v>
      </c>
      <c r="K5" s="594" t="s">
        <v>208</v>
      </c>
      <c r="L5" s="593" t="s">
        <v>154</v>
      </c>
      <c r="M5" s="594"/>
      <c r="N5" s="593" t="s">
        <v>176</v>
      </c>
      <c r="O5" s="594"/>
      <c r="P5" s="593" t="s">
        <v>8</v>
      </c>
      <c r="Q5" s="594"/>
      <c r="R5" s="593" t="s">
        <v>21</v>
      </c>
      <c r="S5" s="594"/>
      <c r="T5" s="591" t="s">
        <v>14</v>
      </c>
      <c r="U5" s="591"/>
      <c r="V5" s="593" t="s">
        <v>18</v>
      </c>
      <c r="W5" s="594"/>
      <c r="X5" s="591" t="s">
        <v>15</v>
      </c>
      <c r="Y5" s="591"/>
      <c r="Z5" s="593" t="s">
        <v>166</v>
      </c>
      <c r="AA5" s="594"/>
      <c r="AB5" s="591" t="s">
        <v>9</v>
      </c>
      <c r="AC5" s="591"/>
      <c r="AD5" s="593" t="s">
        <v>12</v>
      </c>
      <c r="AE5" s="594"/>
      <c r="AF5" s="593" t="s">
        <v>11</v>
      </c>
      <c r="AG5" s="594"/>
      <c r="AH5" s="593" t="s">
        <v>124</v>
      </c>
      <c r="AI5" s="594" t="s">
        <v>125</v>
      </c>
      <c r="AJ5" s="593" t="s">
        <v>156</v>
      </c>
      <c r="AK5" s="594" t="s">
        <v>158</v>
      </c>
      <c r="AL5" s="593" t="s">
        <v>131</v>
      </c>
      <c r="AM5" s="591"/>
      <c r="AN5" s="593" t="s">
        <v>157</v>
      </c>
      <c r="AO5" s="594"/>
      <c r="AP5" s="600" t="s">
        <v>17</v>
      </c>
    </row>
    <row r="6" spans="1:46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5"/>
      <c r="K6" s="596"/>
      <c r="L6" s="595"/>
      <c r="M6" s="596"/>
      <c r="N6" s="595"/>
      <c r="O6" s="596"/>
      <c r="P6" s="595"/>
      <c r="Q6" s="596"/>
      <c r="R6" s="595"/>
      <c r="S6" s="596"/>
      <c r="T6" s="592"/>
      <c r="U6" s="592"/>
      <c r="V6" s="595"/>
      <c r="W6" s="596"/>
      <c r="X6" s="592"/>
      <c r="Y6" s="592"/>
      <c r="Z6" s="595"/>
      <c r="AA6" s="596"/>
      <c r="AB6" s="592"/>
      <c r="AC6" s="592"/>
      <c r="AD6" s="595"/>
      <c r="AE6" s="596"/>
      <c r="AF6" s="595"/>
      <c r="AG6" s="596"/>
      <c r="AH6" s="595"/>
      <c r="AI6" s="596"/>
      <c r="AJ6" s="598"/>
      <c r="AK6" s="599"/>
      <c r="AL6" s="595"/>
      <c r="AM6" s="592"/>
      <c r="AN6" s="595"/>
      <c r="AO6" s="596"/>
      <c r="AP6" s="601"/>
    </row>
    <row r="7" spans="1:46" ht="64.5" customHeight="1" thickBot="1">
      <c r="A7" s="547"/>
      <c r="B7" s="388" t="s">
        <v>44</v>
      </c>
      <c r="C7" s="352" t="s">
        <v>45</v>
      </c>
      <c r="D7" s="351" t="s">
        <v>44</v>
      </c>
      <c r="E7" s="439" t="s">
        <v>45</v>
      </c>
      <c r="F7" s="388" t="s">
        <v>44</v>
      </c>
      <c r="G7" s="352" t="s">
        <v>45</v>
      </c>
      <c r="H7" s="351" t="s">
        <v>44</v>
      </c>
      <c r="I7" s="439" t="s">
        <v>45</v>
      </c>
      <c r="J7" s="388" t="s">
        <v>44</v>
      </c>
      <c r="K7" s="352" t="s">
        <v>45</v>
      </c>
      <c r="L7" s="388" t="s">
        <v>44</v>
      </c>
      <c r="M7" s="352" t="s">
        <v>45</v>
      </c>
      <c r="N7" s="388" t="s">
        <v>44</v>
      </c>
      <c r="O7" s="352" t="s">
        <v>45</v>
      </c>
      <c r="P7" s="388" t="s">
        <v>44</v>
      </c>
      <c r="Q7" s="352" t="s">
        <v>45</v>
      </c>
      <c r="R7" s="351" t="s">
        <v>44</v>
      </c>
      <c r="S7" s="439" t="s">
        <v>45</v>
      </c>
      <c r="T7" s="388" t="s">
        <v>44</v>
      </c>
      <c r="U7" s="352" t="s">
        <v>45</v>
      </c>
      <c r="V7" s="351" t="s">
        <v>44</v>
      </c>
      <c r="W7" s="439" t="s">
        <v>45</v>
      </c>
      <c r="X7" s="388" t="s">
        <v>44</v>
      </c>
      <c r="Y7" s="352" t="s">
        <v>45</v>
      </c>
      <c r="Z7" s="351" t="s">
        <v>44</v>
      </c>
      <c r="AA7" s="439" t="s">
        <v>45</v>
      </c>
      <c r="AB7" s="388" t="s">
        <v>44</v>
      </c>
      <c r="AC7" s="352" t="s">
        <v>45</v>
      </c>
      <c r="AD7" s="388" t="s">
        <v>44</v>
      </c>
      <c r="AE7" s="352" t="s">
        <v>45</v>
      </c>
      <c r="AF7" s="351" t="s">
        <v>44</v>
      </c>
      <c r="AG7" s="439" t="s">
        <v>45</v>
      </c>
      <c r="AH7" s="388" t="s">
        <v>44</v>
      </c>
      <c r="AI7" s="352" t="s">
        <v>45</v>
      </c>
      <c r="AJ7" s="351" t="s">
        <v>44</v>
      </c>
      <c r="AK7" s="439" t="s">
        <v>45</v>
      </c>
      <c r="AL7" s="388" t="s">
        <v>44</v>
      </c>
      <c r="AM7" s="352" t="s">
        <v>45</v>
      </c>
      <c r="AN7" s="353" t="s">
        <v>44</v>
      </c>
      <c r="AO7" s="354" t="s">
        <v>45</v>
      </c>
      <c r="AP7" s="546"/>
    </row>
    <row r="8" spans="1:46">
      <c r="A8" s="355" t="s">
        <v>73</v>
      </c>
      <c r="B8" s="440">
        <v>11</v>
      </c>
      <c r="C8" s="441" t="s">
        <v>26</v>
      </c>
      <c r="D8" s="442">
        <v>13</v>
      </c>
      <c r="E8" s="443" t="s">
        <v>26</v>
      </c>
      <c r="F8" s="440">
        <v>20</v>
      </c>
      <c r="G8" s="441" t="s">
        <v>26</v>
      </c>
      <c r="H8" s="442">
        <v>12</v>
      </c>
      <c r="I8" s="443" t="s">
        <v>26</v>
      </c>
      <c r="J8" s="440">
        <v>4</v>
      </c>
      <c r="K8" s="441" t="s">
        <v>26</v>
      </c>
      <c r="L8" s="442">
        <v>3</v>
      </c>
      <c r="M8" s="443" t="s">
        <v>26</v>
      </c>
      <c r="N8" s="440" t="s">
        <v>26</v>
      </c>
      <c r="O8" s="441" t="s">
        <v>26</v>
      </c>
      <c r="P8" s="442" t="s">
        <v>26</v>
      </c>
      <c r="Q8" s="443" t="s">
        <v>26</v>
      </c>
      <c r="R8" s="440" t="s">
        <v>26</v>
      </c>
      <c r="S8" s="441" t="s">
        <v>26</v>
      </c>
      <c r="T8" s="442" t="s">
        <v>26</v>
      </c>
      <c r="U8" s="443" t="s">
        <v>26</v>
      </c>
      <c r="V8" s="440" t="s">
        <v>26</v>
      </c>
      <c r="W8" s="441" t="s">
        <v>26</v>
      </c>
      <c r="X8" s="442" t="s">
        <v>26</v>
      </c>
      <c r="Y8" s="443" t="s">
        <v>26</v>
      </c>
      <c r="Z8" s="440" t="s">
        <v>26</v>
      </c>
      <c r="AA8" s="441" t="s">
        <v>26</v>
      </c>
      <c r="AB8" s="442" t="s">
        <v>26</v>
      </c>
      <c r="AC8" s="443" t="s">
        <v>26</v>
      </c>
      <c r="AD8" s="440" t="s">
        <v>26</v>
      </c>
      <c r="AE8" s="441" t="s">
        <v>26</v>
      </c>
      <c r="AF8" s="442">
        <v>3</v>
      </c>
      <c r="AG8" s="443" t="s">
        <v>26</v>
      </c>
      <c r="AH8" s="440" t="s">
        <v>26</v>
      </c>
      <c r="AI8" s="441" t="s">
        <v>26</v>
      </c>
      <c r="AJ8" s="442" t="s">
        <v>26</v>
      </c>
      <c r="AK8" s="443" t="s">
        <v>26</v>
      </c>
      <c r="AL8" s="440" t="s">
        <v>26</v>
      </c>
      <c r="AM8" s="441" t="s">
        <v>26</v>
      </c>
      <c r="AN8" s="442" t="s">
        <v>26</v>
      </c>
      <c r="AO8" s="443" t="s">
        <v>26</v>
      </c>
      <c r="AP8" s="444">
        <f>SUM(B8:AO8)</f>
        <v>66</v>
      </c>
    </row>
    <row r="9" spans="1:46">
      <c r="A9" s="364" t="s">
        <v>74</v>
      </c>
      <c r="B9" s="445" t="s">
        <v>26</v>
      </c>
      <c r="C9" s="446">
        <v>1</v>
      </c>
      <c r="D9" s="447" t="s">
        <v>26</v>
      </c>
      <c r="E9" s="448">
        <v>1</v>
      </c>
      <c r="F9" s="445" t="s">
        <v>26</v>
      </c>
      <c r="G9" s="446" t="s">
        <v>26</v>
      </c>
      <c r="H9" s="447" t="s">
        <v>26</v>
      </c>
      <c r="I9" s="448" t="s">
        <v>26</v>
      </c>
      <c r="J9" s="445" t="s">
        <v>26</v>
      </c>
      <c r="K9" s="446" t="s">
        <v>26</v>
      </c>
      <c r="L9" s="447" t="s">
        <v>26</v>
      </c>
      <c r="M9" s="448" t="s">
        <v>26</v>
      </c>
      <c r="N9" s="445" t="s">
        <v>26</v>
      </c>
      <c r="O9" s="446" t="s">
        <v>26</v>
      </c>
      <c r="P9" s="447" t="s">
        <v>26</v>
      </c>
      <c r="Q9" s="448">
        <v>4</v>
      </c>
      <c r="R9" s="445" t="s">
        <v>26</v>
      </c>
      <c r="S9" s="446" t="s">
        <v>26</v>
      </c>
      <c r="T9" s="447" t="s">
        <v>26</v>
      </c>
      <c r="U9" s="448" t="s">
        <v>26</v>
      </c>
      <c r="V9" s="445" t="s">
        <v>26</v>
      </c>
      <c r="W9" s="446" t="s">
        <v>26</v>
      </c>
      <c r="X9" s="447" t="s">
        <v>26</v>
      </c>
      <c r="Y9" s="448" t="s">
        <v>26</v>
      </c>
      <c r="Z9" s="445" t="s">
        <v>26</v>
      </c>
      <c r="AA9" s="446" t="s">
        <v>26</v>
      </c>
      <c r="AB9" s="447" t="s">
        <v>26</v>
      </c>
      <c r="AC9" s="448" t="s">
        <v>26</v>
      </c>
      <c r="AD9" s="445" t="s">
        <v>26</v>
      </c>
      <c r="AE9" s="446" t="s">
        <v>26</v>
      </c>
      <c r="AF9" s="447" t="s">
        <v>26</v>
      </c>
      <c r="AG9" s="448" t="s">
        <v>26</v>
      </c>
      <c r="AH9" s="445" t="s">
        <v>26</v>
      </c>
      <c r="AI9" s="446" t="s">
        <v>26</v>
      </c>
      <c r="AJ9" s="447" t="s">
        <v>26</v>
      </c>
      <c r="AK9" s="448" t="s">
        <v>26</v>
      </c>
      <c r="AL9" s="445" t="s">
        <v>26</v>
      </c>
      <c r="AM9" s="446">
        <v>1</v>
      </c>
      <c r="AN9" s="447" t="s">
        <v>26</v>
      </c>
      <c r="AO9" s="448" t="s">
        <v>26</v>
      </c>
      <c r="AP9" s="449">
        <f t="shared" ref="AP9:AP15" si="0">SUM(B9:AO9)</f>
        <v>7</v>
      </c>
    </row>
    <row r="10" spans="1:46">
      <c r="A10" s="364" t="s">
        <v>75</v>
      </c>
      <c r="B10" s="445">
        <v>4</v>
      </c>
      <c r="C10" s="446" t="s">
        <v>26</v>
      </c>
      <c r="D10" s="447" t="s">
        <v>26</v>
      </c>
      <c r="E10" s="448" t="s">
        <v>26</v>
      </c>
      <c r="F10" s="445">
        <v>1</v>
      </c>
      <c r="G10" s="446" t="s">
        <v>26</v>
      </c>
      <c r="H10" s="447">
        <v>1</v>
      </c>
      <c r="I10" s="448" t="s">
        <v>26</v>
      </c>
      <c r="J10" s="445" t="s">
        <v>26</v>
      </c>
      <c r="K10" s="446" t="s">
        <v>26</v>
      </c>
      <c r="L10" s="447" t="s">
        <v>26</v>
      </c>
      <c r="M10" s="448" t="s">
        <v>26</v>
      </c>
      <c r="N10" s="445" t="s">
        <v>26</v>
      </c>
      <c r="O10" s="446" t="s">
        <v>26</v>
      </c>
      <c r="P10" s="447" t="s">
        <v>26</v>
      </c>
      <c r="Q10" s="448" t="s">
        <v>26</v>
      </c>
      <c r="R10" s="445" t="s">
        <v>26</v>
      </c>
      <c r="S10" s="446" t="s">
        <v>26</v>
      </c>
      <c r="T10" s="447" t="s">
        <v>26</v>
      </c>
      <c r="U10" s="448" t="s">
        <v>26</v>
      </c>
      <c r="V10" s="445" t="s">
        <v>26</v>
      </c>
      <c r="W10" s="446" t="s">
        <v>26</v>
      </c>
      <c r="X10" s="447" t="s">
        <v>26</v>
      </c>
      <c r="Y10" s="448" t="s">
        <v>26</v>
      </c>
      <c r="Z10" s="445" t="s">
        <v>26</v>
      </c>
      <c r="AA10" s="446" t="s">
        <v>26</v>
      </c>
      <c r="AB10" s="447" t="s">
        <v>26</v>
      </c>
      <c r="AC10" s="448" t="s">
        <v>26</v>
      </c>
      <c r="AD10" s="445" t="s">
        <v>26</v>
      </c>
      <c r="AE10" s="446" t="s">
        <v>26</v>
      </c>
      <c r="AF10" s="447" t="s">
        <v>26</v>
      </c>
      <c r="AG10" s="448" t="s">
        <v>26</v>
      </c>
      <c r="AH10" s="445" t="s">
        <v>26</v>
      </c>
      <c r="AI10" s="446" t="s">
        <v>26</v>
      </c>
      <c r="AJ10" s="447" t="s">
        <v>26</v>
      </c>
      <c r="AK10" s="448" t="s">
        <v>26</v>
      </c>
      <c r="AL10" s="445" t="s">
        <v>26</v>
      </c>
      <c r="AM10" s="446" t="s">
        <v>26</v>
      </c>
      <c r="AN10" s="447" t="s">
        <v>26</v>
      </c>
      <c r="AO10" s="448" t="s">
        <v>26</v>
      </c>
      <c r="AP10" s="449">
        <f t="shared" si="0"/>
        <v>6</v>
      </c>
    </row>
    <row r="11" spans="1:46">
      <c r="A11" s="370" t="s">
        <v>4</v>
      </c>
      <c r="B11" s="445" t="s">
        <v>26</v>
      </c>
      <c r="C11" s="446" t="s">
        <v>26</v>
      </c>
      <c r="D11" s="447" t="s">
        <v>26</v>
      </c>
      <c r="E11" s="448" t="s">
        <v>26</v>
      </c>
      <c r="F11" s="445" t="s">
        <v>26</v>
      </c>
      <c r="G11" s="446" t="s">
        <v>26</v>
      </c>
      <c r="H11" s="447" t="s">
        <v>26</v>
      </c>
      <c r="I11" s="448" t="s">
        <v>26</v>
      </c>
      <c r="J11" s="445" t="s">
        <v>26</v>
      </c>
      <c r="K11" s="446" t="s">
        <v>26</v>
      </c>
      <c r="L11" s="447" t="s">
        <v>26</v>
      </c>
      <c r="M11" s="448" t="s">
        <v>26</v>
      </c>
      <c r="N11" s="445" t="s">
        <v>26</v>
      </c>
      <c r="O11" s="446" t="s">
        <v>26</v>
      </c>
      <c r="P11" s="447" t="s">
        <v>26</v>
      </c>
      <c r="Q11" s="448">
        <v>4</v>
      </c>
      <c r="R11" s="445" t="s">
        <v>26</v>
      </c>
      <c r="S11" s="446">
        <v>2</v>
      </c>
      <c r="T11" s="447" t="s">
        <v>26</v>
      </c>
      <c r="U11" s="448" t="s">
        <v>26</v>
      </c>
      <c r="V11" s="445" t="s">
        <v>26</v>
      </c>
      <c r="W11" s="446">
        <v>1</v>
      </c>
      <c r="X11" s="447" t="s">
        <v>26</v>
      </c>
      <c r="Y11" s="448" t="s">
        <v>26</v>
      </c>
      <c r="Z11" s="445" t="s">
        <v>26</v>
      </c>
      <c r="AA11" s="446" t="s">
        <v>26</v>
      </c>
      <c r="AB11" s="447" t="s">
        <v>26</v>
      </c>
      <c r="AC11" s="448" t="s">
        <v>26</v>
      </c>
      <c r="AD11" s="445" t="s">
        <v>26</v>
      </c>
      <c r="AE11" s="446" t="s">
        <v>26</v>
      </c>
      <c r="AF11" s="447" t="s">
        <v>26</v>
      </c>
      <c r="AG11" s="448" t="s">
        <v>26</v>
      </c>
      <c r="AH11" s="445" t="s">
        <v>26</v>
      </c>
      <c r="AI11" s="446" t="s">
        <v>26</v>
      </c>
      <c r="AJ11" s="447" t="s">
        <v>26</v>
      </c>
      <c r="AK11" s="448" t="s">
        <v>26</v>
      </c>
      <c r="AL11" s="445" t="s">
        <v>26</v>
      </c>
      <c r="AM11" s="446" t="s">
        <v>26</v>
      </c>
      <c r="AN11" s="447" t="s">
        <v>26</v>
      </c>
      <c r="AO11" s="448" t="s">
        <v>26</v>
      </c>
      <c r="AP11" s="449">
        <f t="shared" si="0"/>
        <v>7</v>
      </c>
    </row>
    <row r="12" spans="1:46">
      <c r="A12" s="370" t="s">
        <v>5</v>
      </c>
      <c r="B12" s="445" t="s">
        <v>26</v>
      </c>
      <c r="C12" s="446">
        <v>1</v>
      </c>
      <c r="D12" s="447" t="s">
        <v>26</v>
      </c>
      <c r="E12" s="448">
        <v>1</v>
      </c>
      <c r="F12" s="445" t="s">
        <v>26</v>
      </c>
      <c r="G12" s="446">
        <v>2</v>
      </c>
      <c r="H12" s="447" t="s">
        <v>26</v>
      </c>
      <c r="I12" s="448" t="s">
        <v>26</v>
      </c>
      <c r="J12" s="445" t="s">
        <v>26</v>
      </c>
      <c r="K12" s="446">
        <v>1</v>
      </c>
      <c r="L12" s="447" t="s">
        <v>26</v>
      </c>
      <c r="M12" s="448" t="s">
        <v>26</v>
      </c>
      <c r="N12" s="445" t="s">
        <v>26</v>
      </c>
      <c r="O12" s="446">
        <v>1</v>
      </c>
      <c r="P12" s="447" t="s">
        <v>26</v>
      </c>
      <c r="Q12" s="448">
        <v>5</v>
      </c>
      <c r="R12" s="445" t="s">
        <v>26</v>
      </c>
      <c r="S12" s="446">
        <v>3</v>
      </c>
      <c r="T12" s="447" t="s">
        <v>26</v>
      </c>
      <c r="U12" s="448">
        <v>2</v>
      </c>
      <c r="V12" s="445" t="s">
        <v>26</v>
      </c>
      <c r="W12" s="446">
        <v>1</v>
      </c>
      <c r="X12" s="447" t="s">
        <v>26</v>
      </c>
      <c r="Y12" s="448" t="s">
        <v>26</v>
      </c>
      <c r="Z12" s="445" t="s">
        <v>26</v>
      </c>
      <c r="AA12" s="446">
        <v>1</v>
      </c>
      <c r="AB12" s="447" t="s">
        <v>26</v>
      </c>
      <c r="AC12" s="448">
        <v>5</v>
      </c>
      <c r="AD12" s="445" t="s">
        <v>26</v>
      </c>
      <c r="AE12" s="446">
        <v>3</v>
      </c>
      <c r="AF12" s="447" t="s">
        <v>26</v>
      </c>
      <c r="AG12" s="448">
        <v>2</v>
      </c>
      <c r="AH12" s="445" t="s">
        <v>26</v>
      </c>
      <c r="AI12" s="446">
        <v>1</v>
      </c>
      <c r="AJ12" s="447" t="s">
        <v>26</v>
      </c>
      <c r="AK12" s="448" t="s">
        <v>26</v>
      </c>
      <c r="AL12" s="445" t="s">
        <v>26</v>
      </c>
      <c r="AM12" s="446">
        <v>3</v>
      </c>
      <c r="AN12" s="447" t="s">
        <v>26</v>
      </c>
      <c r="AO12" s="448" t="s">
        <v>26</v>
      </c>
      <c r="AP12" s="449">
        <f t="shared" si="0"/>
        <v>32</v>
      </c>
      <c r="AT12" s="493"/>
    </row>
    <row r="13" spans="1:46">
      <c r="A13" s="364" t="s">
        <v>132</v>
      </c>
      <c r="B13" s="445">
        <v>54</v>
      </c>
      <c r="C13" s="446">
        <v>9</v>
      </c>
      <c r="D13" s="447">
        <v>102</v>
      </c>
      <c r="E13" s="448">
        <v>8</v>
      </c>
      <c r="F13" s="445">
        <v>122</v>
      </c>
      <c r="G13" s="446">
        <v>11</v>
      </c>
      <c r="H13" s="447">
        <v>60</v>
      </c>
      <c r="I13" s="448">
        <v>13</v>
      </c>
      <c r="J13" s="445">
        <v>46</v>
      </c>
      <c r="K13" s="446">
        <v>3</v>
      </c>
      <c r="L13" s="447">
        <v>30</v>
      </c>
      <c r="M13" s="448">
        <v>3</v>
      </c>
      <c r="N13" s="445">
        <v>30</v>
      </c>
      <c r="O13" s="446">
        <v>4</v>
      </c>
      <c r="P13" s="447" t="s">
        <v>26</v>
      </c>
      <c r="Q13" s="448">
        <v>57</v>
      </c>
      <c r="R13" s="445" t="s">
        <v>26</v>
      </c>
      <c r="S13" s="446">
        <v>12</v>
      </c>
      <c r="T13" s="447" t="s">
        <v>26</v>
      </c>
      <c r="U13" s="448">
        <v>9</v>
      </c>
      <c r="V13" s="445" t="s">
        <v>26</v>
      </c>
      <c r="W13" s="446">
        <v>3</v>
      </c>
      <c r="X13" s="447" t="s">
        <v>26</v>
      </c>
      <c r="Y13" s="448">
        <v>7</v>
      </c>
      <c r="Z13" s="445" t="s">
        <v>26</v>
      </c>
      <c r="AA13" s="446">
        <v>7</v>
      </c>
      <c r="AB13" s="447" t="s">
        <v>26</v>
      </c>
      <c r="AC13" s="448">
        <v>7</v>
      </c>
      <c r="AD13" s="445" t="s">
        <v>26</v>
      </c>
      <c r="AE13" s="446">
        <v>8</v>
      </c>
      <c r="AF13" s="447">
        <v>4</v>
      </c>
      <c r="AG13" s="448">
        <v>6</v>
      </c>
      <c r="AH13" s="445" t="s">
        <v>26</v>
      </c>
      <c r="AI13" s="446">
        <v>1</v>
      </c>
      <c r="AJ13" s="447" t="s">
        <v>26</v>
      </c>
      <c r="AK13" s="448">
        <v>3</v>
      </c>
      <c r="AL13" s="445" t="s">
        <v>26</v>
      </c>
      <c r="AM13" s="446">
        <v>4</v>
      </c>
      <c r="AN13" s="447" t="s">
        <v>26</v>
      </c>
      <c r="AO13" s="448">
        <v>4</v>
      </c>
      <c r="AP13" s="449">
        <f>SUM(B13:AO13)</f>
        <v>627</v>
      </c>
    </row>
    <row r="14" spans="1:46" s="375" customFormat="1">
      <c r="A14" s="370" t="s">
        <v>261</v>
      </c>
      <c r="B14" s="445">
        <v>3</v>
      </c>
      <c r="C14" s="446" t="s">
        <v>26</v>
      </c>
      <c r="D14" s="447">
        <v>9</v>
      </c>
      <c r="E14" s="448">
        <v>1</v>
      </c>
      <c r="F14" s="445">
        <v>3</v>
      </c>
      <c r="G14" s="446">
        <v>6</v>
      </c>
      <c r="H14" s="447">
        <v>4</v>
      </c>
      <c r="I14" s="448" t="s">
        <v>26</v>
      </c>
      <c r="J14" s="445">
        <v>3</v>
      </c>
      <c r="K14" s="446" t="s">
        <v>26</v>
      </c>
      <c r="L14" s="447">
        <v>3</v>
      </c>
      <c r="M14" s="448">
        <v>2</v>
      </c>
      <c r="N14" s="445">
        <v>15</v>
      </c>
      <c r="O14" s="446">
        <v>2</v>
      </c>
      <c r="P14" s="447" t="s">
        <v>26</v>
      </c>
      <c r="Q14" s="448">
        <v>31</v>
      </c>
      <c r="R14" s="445" t="s">
        <v>26</v>
      </c>
      <c r="S14" s="446">
        <v>7</v>
      </c>
      <c r="T14" s="447" t="s">
        <v>26</v>
      </c>
      <c r="U14" s="448">
        <v>1</v>
      </c>
      <c r="V14" s="445" t="s">
        <v>26</v>
      </c>
      <c r="W14" s="446">
        <v>1</v>
      </c>
      <c r="X14" s="447" t="s">
        <v>26</v>
      </c>
      <c r="Y14" s="448" t="s">
        <v>26</v>
      </c>
      <c r="Z14" s="445" t="s">
        <v>26</v>
      </c>
      <c r="AA14" s="446">
        <v>1</v>
      </c>
      <c r="AB14" s="447" t="s">
        <v>26</v>
      </c>
      <c r="AC14" s="448">
        <v>3</v>
      </c>
      <c r="AD14" s="445" t="s">
        <v>26</v>
      </c>
      <c r="AE14" s="446">
        <v>1</v>
      </c>
      <c r="AF14" s="447" t="s">
        <v>26</v>
      </c>
      <c r="AG14" s="448" t="s">
        <v>26</v>
      </c>
      <c r="AH14" s="445" t="s">
        <v>26</v>
      </c>
      <c r="AI14" s="446">
        <v>3</v>
      </c>
      <c r="AJ14" s="447" t="s">
        <v>26</v>
      </c>
      <c r="AK14" s="448">
        <v>2</v>
      </c>
      <c r="AL14" s="445" t="s">
        <v>26</v>
      </c>
      <c r="AM14" s="446" t="s">
        <v>26</v>
      </c>
      <c r="AN14" s="447" t="s">
        <v>26</v>
      </c>
      <c r="AO14" s="448">
        <v>4</v>
      </c>
      <c r="AP14" s="449">
        <f t="shared" si="0"/>
        <v>105</v>
      </c>
    </row>
    <row r="15" spans="1:46" s="375" customFormat="1" ht="27" thickBot="1">
      <c r="A15" s="364" t="s">
        <v>160</v>
      </c>
      <c r="B15" s="450" t="s">
        <v>26</v>
      </c>
      <c r="C15" s="451" t="s">
        <v>26</v>
      </c>
      <c r="D15" s="452" t="s">
        <v>26</v>
      </c>
      <c r="E15" s="453" t="s">
        <v>26</v>
      </c>
      <c r="F15" s="450" t="s">
        <v>26</v>
      </c>
      <c r="G15" s="451">
        <v>1</v>
      </c>
      <c r="H15" s="452" t="s">
        <v>26</v>
      </c>
      <c r="I15" s="453">
        <v>1</v>
      </c>
      <c r="J15" s="450" t="s">
        <v>26</v>
      </c>
      <c r="K15" s="451" t="s">
        <v>26</v>
      </c>
      <c r="L15" s="452" t="s">
        <v>26</v>
      </c>
      <c r="M15" s="453" t="s">
        <v>26</v>
      </c>
      <c r="N15" s="450" t="s">
        <v>26</v>
      </c>
      <c r="O15" s="451" t="s">
        <v>26</v>
      </c>
      <c r="P15" s="452" t="s">
        <v>26</v>
      </c>
      <c r="Q15" s="453">
        <v>32</v>
      </c>
      <c r="R15" s="450" t="s">
        <v>26</v>
      </c>
      <c r="S15" s="451">
        <v>1</v>
      </c>
      <c r="T15" s="452" t="s">
        <v>26</v>
      </c>
      <c r="U15" s="453">
        <v>5</v>
      </c>
      <c r="V15" s="450" t="s">
        <v>26</v>
      </c>
      <c r="W15" s="451" t="s">
        <v>26</v>
      </c>
      <c r="X15" s="452" t="s">
        <v>26</v>
      </c>
      <c r="Y15" s="453" t="s">
        <v>26</v>
      </c>
      <c r="Z15" s="450" t="s">
        <v>26</v>
      </c>
      <c r="AA15" s="451" t="s">
        <v>26</v>
      </c>
      <c r="AB15" s="452" t="s">
        <v>26</v>
      </c>
      <c r="AC15" s="453">
        <v>1</v>
      </c>
      <c r="AD15" s="450" t="s">
        <v>26</v>
      </c>
      <c r="AE15" s="451" t="s">
        <v>26</v>
      </c>
      <c r="AF15" s="452" t="s">
        <v>26</v>
      </c>
      <c r="AG15" s="453" t="s">
        <v>26</v>
      </c>
      <c r="AH15" s="450" t="s">
        <v>26</v>
      </c>
      <c r="AI15" s="451" t="s">
        <v>26</v>
      </c>
      <c r="AJ15" s="452" t="s">
        <v>26</v>
      </c>
      <c r="AK15" s="453">
        <v>2</v>
      </c>
      <c r="AL15" s="450" t="s">
        <v>26</v>
      </c>
      <c r="AM15" s="451" t="s">
        <v>26</v>
      </c>
      <c r="AN15" s="452" t="s">
        <v>26</v>
      </c>
      <c r="AO15" s="453" t="s">
        <v>26</v>
      </c>
      <c r="AP15" s="454">
        <f t="shared" si="0"/>
        <v>43</v>
      </c>
    </row>
    <row r="16" spans="1:46" ht="27" thickBot="1">
      <c r="A16" s="455" t="s">
        <v>17</v>
      </c>
      <c r="B16" s="456">
        <f>SUM(B8:B15)</f>
        <v>72</v>
      </c>
      <c r="C16" s="457">
        <f t="shared" ref="C16:AO16" si="1">SUM(C8:C15)</f>
        <v>11</v>
      </c>
      <c r="D16" s="458">
        <f t="shared" si="1"/>
        <v>124</v>
      </c>
      <c r="E16" s="459">
        <f t="shared" si="1"/>
        <v>11</v>
      </c>
      <c r="F16" s="456">
        <f t="shared" si="1"/>
        <v>146</v>
      </c>
      <c r="G16" s="457">
        <f t="shared" si="1"/>
        <v>20</v>
      </c>
      <c r="H16" s="458">
        <f t="shared" si="1"/>
        <v>77</v>
      </c>
      <c r="I16" s="459">
        <f t="shared" si="1"/>
        <v>14</v>
      </c>
      <c r="J16" s="456">
        <f t="shared" si="1"/>
        <v>53</v>
      </c>
      <c r="K16" s="457">
        <f t="shared" si="1"/>
        <v>4</v>
      </c>
      <c r="L16" s="458">
        <f t="shared" si="1"/>
        <v>36</v>
      </c>
      <c r="M16" s="459">
        <f t="shared" si="1"/>
        <v>5</v>
      </c>
      <c r="N16" s="456">
        <f t="shared" si="1"/>
        <v>45</v>
      </c>
      <c r="O16" s="457">
        <f t="shared" si="1"/>
        <v>7</v>
      </c>
      <c r="P16" s="458">
        <f t="shared" si="1"/>
        <v>0</v>
      </c>
      <c r="Q16" s="459">
        <f t="shared" si="1"/>
        <v>133</v>
      </c>
      <c r="R16" s="456">
        <f t="shared" si="1"/>
        <v>0</v>
      </c>
      <c r="S16" s="457">
        <f t="shared" si="1"/>
        <v>25</v>
      </c>
      <c r="T16" s="458">
        <f t="shared" si="1"/>
        <v>0</v>
      </c>
      <c r="U16" s="459">
        <f t="shared" si="1"/>
        <v>17</v>
      </c>
      <c r="V16" s="456">
        <f t="shared" si="1"/>
        <v>0</v>
      </c>
      <c r="W16" s="457">
        <f t="shared" si="1"/>
        <v>6</v>
      </c>
      <c r="X16" s="458">
        <f t="shared" si="1"/>
        <v>0</v>
      </c>
      <c r="Y16" s="459">
        <f t="shared" si="1"/>
        <v>7</v>
      </c>
      <c r="Z16" s="456">
        <f t="shared" si="1"/>
        <v>0</v>
      </c>
      <c r="AA16" s="457">
        <f t="shared" si="1"/>
        <v>9</v>
      </c>
      <c r="AB16" s="458">
        <f t="shared" si="1"/>
        <v>0</v>
      </c>
      <c r="AC16" s="459">
        <f t="shared" si="1"/>
        <v>16</v>
      </c>
      <c r="AD16" s="456">
        <f t="shared" si="1"/>
        <v>0</v>
      </c>
      <c r="AE16" s="457">
        <f t="shared" si="1"/>
        <v>12</v>
      </c>
      <c r="AF16" s="458">
        <f t="shared" si="1"/>
        <v>7</v>
      </c>
      <c r="AG16" s="459">
        <f t="shared" si="1"/>
        <v>8</v>
      </c>
      <c r="AH16" s="456">
        <f t="shared" si="1"/>
        <v>0</v>
      </c>
      <c r="AI16" s="457">
        <f t="shared" si="1"/>
        <v>5</v>
      </c>
      <c r="AJ16" s="458">
        <f t="shared" si="1"/>
        <v>0</v>
      </c>
      <c r="AK16" s="459">
        <f t="shared" si="1"/>
        <v>7</v>
      </c>
      <c r="AL16" s="456">
        <f t="shared" si="1"/>
        <v>0</v>
      </c>
      <c r="AM16" s="457">
        <f t="shared" si="1"/>
        <v>8</v>
      </c>
      <c r="AN16" s="458">
        <f t="shared" si="1"/>
        <v>0</v>
      </c>
      <c r="AO16" s="459">
        <f t="shared" si="1"/>
        <v>8</v>
      </c>
      <c r="AP16" s="460">
        <f>SUM(B16:AO16)</f>
        <v>893</v>
      </c>
    </row>
    <row r="17" spans="1:42" s="375" customFormat="1" ht="27" thickBot="1">
      <c r="A17" s="461" t="s">
        <v>242</v>
      </c>
      <c r="B17" s="462">
        <v>0</v>
      </c>
      <c r="C17" s="462">
        <v>0</v>
      </c>
      <c r="D17" s="463">
        <v>1</v>
      </c>
      <c r="E17" s="463">
        <v>1</v>
      </c>
      <c r="F17" s="463">
        <v>6</v>
      </c>
      <c r="G17" s="463">
        <v>6</v>
      </c>
      <c r="H17" s="463">
        <v>1</v>
      </c>
      <c r="I17" s="462">
        <v>0</v>
      </c>
      <c r="J17" s="462">
        <v>0</v>
      </c>
      <c r="K17" s="462">
        <v>0</v>
      </c>
      <c r="L17" s="462">
        <v>0</v>
      </c>
      <c r="M17" s="462">
        <v>0</v>
      </c>
      <c r="N17" s="462">
        <v>0</v>
      </c>
      <c r="O17" s="462">
        <v>0</v>
      </c>
      <c r="P17" s="462">
        <v>0</v>
      </c>
      <c r="Q17" s="462">
        <v>0</v>
      </c>
      <c r="R17" s="462">
        <v>0</v>
      </c>
      <c r="S17" s="462">
        <v>0</v>
      </c>
      <c r="T17" s="462">
        <v>0</v>
      </c>
      <c r="U17" s="462">
        <v>0</v>
      </c>
      <c r="V17" s="462">
        <v>0</v>
      </c>
      <c r="W17" s="462">
        <v>0</v>
      </c>
      <c r="X17" s="462">
        <v>0</v>
      </c>
      <c r="Y17" s="462">
        <v>0</v>
      </c>
      <c r="Z17" s="462">
        <v>0</v>
      </c>
      <c r="AA17" s="462">
        <v>0</v>
      </c>
      <c r="AB17" s="462">
        <v>0</v>
      </c>
      <c r="AC17" s="462">
        <v>0</v>
      </c>
      <c r="AD17" s="462">
        <v>0</v>
      </c>
      <c r="AE17" s="462">
        <v>0</v>
      </c>
      <c r="AF17" s="463">
        <v>12</v>
      </c>
      <c r="AG17" s="463">
        <v>1</v>
      </c>
      <c r="AH17" s="462">
        <v>0</v>
      </c>
      <c r="AI17" s="462">
        <v>0</v>
      </c>
      <c r="AJ17" s="462">
        <v>0</v>
      </c>
      <c r="AK17" s="462">
        <v>0</v>
      </c>
      <c r="AL17" s="462">
        <v>0</v>
      </c>
      <c r="AM17" s="462">
        <v>0</v>
      </c>
      <c r="AN17" s="462">
        <v>0</v>
      </c>
      <c r="AO17" s="462">
        <v>0</v>
      </c>
      <c r="AP17" s="464">
        <f>SUM(B17:AO17)</f>
        <v>28</v>
      </c>
    </row>
    <row r="18" spans="1:42" s="375" customFormat="1" ht="27" thickBot="1">
      <c r="A18" s="455" t="s">
        <v>243</v>
      </c>
      <c r="B18" s="465">
        <f>SUM(B16,B17)</f>
        <v>72</v>
      </c>
      <c r="C18" s="465">
        <f t="shared" ref="C18:AN18" si="2">SUM(C16,C17)</f>
        <v>11</v>
      </c>
      <c r="D18" s="465">
        <f t="shared" si="2"/>
        <v>125</v>
      </c>
      <c r="E18" s="465">
        <f t="shared" si="2"/>
        <v>12</v>
      </c>
      <c r="F18" s="465">
        <f t="shared" si="2"/>
        <v>152</v>
      </c>
      <c r="G18" s="465">
        <f t="shared" si="2"/>
        <v>26</v>
      </c>
      <c r="H18" s="465">
        <f t="shared" si="2"/>
        <v>78</v>
      </c>
      <c r="I18" s="465">
        <f t="shared" si="2"/>
        <v>14</v>
      </c>
      <c r="J18" s="465">
        <f t="shared" si="2"/>
        <v>53</v>
      </c>
      <c r="K18" s="465">
        <f t="shared" si="2"/>
        <v>4</v>
      </c>
      <c r="L18" s="465">
        <f t="shared" si="2"/>
        <v>36</v>
      </c>
      <c r="M18" s="465">
        <f t="shared" si="2"/>
        <v>5</v>
      </c>
      <c r="N18" s="465">
        <f t="shared" si="2"/>
        <v>45</v>
      </c>
      <c r="O18" s="465">
        <f t="shared" si="2"/>
        <v>7</v>
      </c>
      <c r="P18" s="465">
        <f t="shared" si="2"/>
        <v>0</v>
      </c>
      <c r="Q18" s="465">
        <f t="shared" si="2"/>
        <v>133</v>
      </c>
      <c r="R18" s="465">
        <f t="shared" si="2"/>
        <v>0</v>
      </c>
      <c r="S18" s="465">
        <f t="shared" si="2"/>
        <v>25</v>
      </c>
      <c r="T18" s="465">
        <f t="shared" si="2"/>
        <v>0</v>
      </c>
      <c r="U18" s="465">
        <f t="shared" si="2"/>
        <v>17</v>
      </c>
      <c r="V18" s="465">
        <f t="shared" si="2"/>
        <v>0</v>
      </c>
      <c r="W18" s="465">
        <f t="shared" si="2"/>
        <v>6</v>
      </c>
      <c r="X18" s="465">
        <f t="shared" si="2"/>
        <v>0</v>
      </c>
      <c r="Y18" s="465">
        <f t="shared" si="2"/>
        <v>7</v>
      </c>
      <c r="Z18" s="465">
        <f t="shared" si="2"/>
        <v>0</v>
      </c>
      <c r="AA18" s="465">
        <f t="shared" si="2"/>
        <v>9</v>
      </c>
      <c r="AB18" s="465">
        <f t="shared" si="2"/>
        <v>0</v>
      </c>
      <c r="AC18" s="465">
        <f t="shared" si="2"/>
        <v>16</v>
      </c>
      <c r="AD18" s="465">
        <f t="shared" si="2"/>
        <v>0</v>
      </c>
      <c r="AE18" s="465">
        <f t="shared" si="2"/>
        <v>12</v>
      </c>
      <c r="AF18" s="465">
        <f t="shared" si="2"/>
        <v>19</v>
      </c>
      <c r="AG18" s="465">
        <f t="shared" si="2"/>
        <v>9</v>
      </c>
      <c r="AH18" s="465">
        <f t="shared" si="2"/>
        <v>0</v>
      </c>
      <c r="AI18" s="465">
        <f t="shared" si="2"/>
        <v>5</v>
      </c>
      <c r="AJ18" s="465">
        <f t="shared" si="2"/>
        <v>0</v>
      </c>
      <c r="AK18" s="465">
        <f t="shared" si="2"/>
        <v>7</v>
      </c>
      <c r="AL18" s="465">
        <f t="shared" si="2"/>
        <v>0</v>
      </c>
      <c r="AM18" s="465">
        <f t="shared" si="2"/>
        <v>8</v>
      </c>
      <c r="AN18" s="465">
        <f t="shared" si="2"/>
        <v>0</v>
      </c>
      <c r="AO18" s="465">
        <f>SUM(AO16,AO17)</f>
        <v>8</v>
      </c>
      <c r="AP18" s="465">
        <f>SUM(AP16,AP17)</f>
        <v>921</v>
      </c>
    </row>
    <row r="19" spans="1:42" ht="15" customHeight="1"/>
    <row r="20" spans="1:42" s="154" customFormat="1" ht="26.25" customHeight="1">
      <c r="A20" s="611" t="s">
        <v>248</v>
      </c>
      <c r="B20" s="553" t="s">
        <v>244</v>
      </c>
      <c r="C20" s="553"/>
      <c r="D20" s="553"/>
      <c r="E20" s="553"/>
      <c r="F20" s="553"/>
      <c r="G20" s="553"/>
      <c r="H20" s="553" t="s">
        <v>247</v>
      </c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3"/>
      <c r="V20" s="553"/>
      <c r="W20" s="553"/>
      <c r="X20" s="553"/>
      <c r="Y20" s="553"/>
      <c r="Z20" s="165"/>
    </row>
    <row r="21" spans="1:42" s="154" customFormat="1" ht="26.25" customHeight="1">
      <c r="A21" s="611"/>
      <c r="B21" s="553"/>
      <c r="C21" s="553"/>
      <c r="D21" s="553"/>
      <c r="E21" s="553"/>
      <c r="F21" s="553"/>
      <c r="G21" s="553"/>
      <c r="H21" s="553" t="s">
        <v>245</v>
      </c>
      <c r="I21" s="553"/>
      <c r="J21" s="553"/>
      <c r="K21" s="553"/>
      <c r="L21" s="553"/>
      <c r="M21" s="553"/>
      <c r="N21" s="553" t="s">
        <v>246</v>
      </c>
      <c r="O21" s="553"/>
      <c r="P21" s="553"/>
      <c r="Q21" s="553"/>
      <c r="R21" s="553"/>
      <c r="S21" s="553"/>
      <c r="T21" s="553" t="s">
        <v>243</v>
      </c>
      <c r="U21" s="553"/>
      <c r="V21" s="553"/>
      <c r="W21" s="553"/>
      <c r="X21" s="553"/>
      <c r="Y21" s="553"/>
      <c r="Z21" s="165"/>
    </row>
    <row r="22" spans="1:42" s="154" customFormat="1" ht="26.25" customHeight="1">
      <c r="A22" s="611"/>
      <c r="B22" s="553" t="s">
        <v>101</v>
      </c>
      <c r="C22" s="553"/>
      <c r="D22" s="553"/>
      <c r="E22" s="553"/>
      <c r="F22" s="553"/>
      <c r="G22" s="553"/>
      <c r="H22" s="602">
        <f>B16+D16+F16+H16+J16+L16+N16+P16+R16+T16+V16+X16+Z16+AB16+AD16+AF16+AH16+AJ16+AL16+AN16</f>
        <v>560</v>
      </c>
      <c r="I22" s="602"/>
      <c r="J22" s="602"/>
      <c r="K22" s="602"/>
      <c r="L22" s="602"/>
      <c r="M22" s="602"/>
      <c r="N22" s="602">
        <f>B17+D17+F17+H17+J17+L17+N17+P17+R17+T17+V17+X17+Z17+AB17+AD17+AF17+AH17+AJ17+AL17+AN17</f>
        <v>20</v>
      </c>
      <c r="O22" s="602"/>
      <c r="P22" s="602"/>
      <c r="Q22" s="602"/>
      <c r="R22" s="602"/>
      <c r="S22" s="602"/>
      <c r="T22" s="602">
        <f>SUM(H22:S22)</f>
        <v>580</v>
      </c>
      <c r="U22" s="602"/>
      <c r="V22" s="602"/>
      <c r="W22" s="602"/>
      <c r="X22" s="602"/>
      <c r="Y22" s="602"/>
      <c r="Z22" s="165"/>
    </row>
    <row r="23" spans="1:42" s="154" customFormat="1" ht="26.25" customHeight="1">
      <c r="A23" s="611"/>
      <c r="B23" s="553" t="s">
        <v>102</v>
      </c>
      <c r="C23" s="553"/>
      <c r="D23" s="553"/>
      <c r="E23" s="553"/>
      <c r="F23" s="553"/>
      <c r="G23" s="553"/>
      <c r="H23" s="602">
        <f>C16+E16+G16+I16+K16+M16+O16+Q16+S16+U16+W16+Y16+AA16+AC16+AE16+AG16+AI16+AK16+AM16+AO16</f>
        <v>333</v>
      </c>
      <c r="I23" s="602"/>
      <c r="J23" s="602"/>
      <c r="K23" s="602"/>
      <c r="L23" s="602"/>
      <c r="M23" s="602"/>
      <c r="N23" s="602">
        <f>C17+E17+G17+I17+K17+M17+O17+Q17+S17+U17+W17+Y17+AA17+AC17+AE17+AG17+AI17+AK17+AM17+AO17</f>
        <v>8</v>
      </c>
      <c r="O23" s="602"/>
      <c r="P23" s="602"/>
      <c r="Q23" s="602"/>
      <c r="R23" s="602"/>
      <c r="S23" s="602"/>
      <c r="T23" s="602">
        <f>SUM(H23:S23)</f>
        <v>341</v>
      </c>
      <c r="U23" s="602"/>
      <c r="V23" s="602"/>
      <c r="W23" s="602"/>
      <c r="X23" s="602"/>
      <c r="Y23" s="602"/>
      <c r="Z23" s="165"/>
    </row>
    <row r="24" spans="1:42" s="154" customFormat="1">
      <c r="A24" s="153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</sheetData>
  <sheetProtection selectLockedCells="1" selectUnlockedCells="1"/>
  <protectedRanges>
    <protectedRange password="CC33" sqref="AJ14:AO14 B14:AG14 B8:AO10 B12:AO12" name="ช่วง1_2"/>
    <protectedRange password="CC33" sqref="AJ13:AO13 B13:AG13" name="ช่วง1_1_1"/>
    <protectedRange password="CC33" sqref="AH8:AI10 AH12:AI12" name="ช่วง1_2_1"/>
    <protectedRange password="CC33" sqref="AH8:AI10 AH12:AI12" name="ช่วง1_2_1_1"/>
    <protectedRange password="CC33" sqref="AH8:AI10 AH12:AI12" name="ช่วง1_2_1_1_1"/>
    <protectedRange password="CC33" sqref="AH8:AI10 AH12:AI12" name="ช่วง1_2_1_1_1_1"/>
    <protectedRange password="CC33" sqref="AH8:AI10 AH12:AI12" name="ช่วง1_2_1_1_1_1_1"/>
    <protectedRange password="CC33" sqref="AH8:AI10 AH12:AI12" name="ช่วง1_2_1_1_1_1_1_1"/>
    <protectedRange password="CC33" sqref="AH14:AI14 AH8:AI10 AH12:AI12" name="ช่วง1_3"/>
    <protectedRange password="CC33" sqref="AH13:AI13" name="ช่วง1_1_2"/>
    <protectedRange password="CC33" sqref="B11:AO11" name="ช่วง1_2_2"/>
    <protectedRange password="CC33" sqref="AH11:AI11" name="ช่วง1_2_1_2"/>
    <protectedRange password="CC33" sqref="AH11:AI11" name="ช่วง1_2_1_1_2"/>
    <protectedRange password="CC33" sqref="AH11:AI11" name="ช่วง1_2_1_1_1_2"/>
    <protectedRange password="CC33" sqref="AH11:AI11" name="ช่วง1_2_1_1_1_1_2"/>
    <protectedRange password="CC33" sqref="AH11:AI11" name="ช่วง1_2_1_1_1_1_1_2"/>
    <protectedRange password="CC33" sqref="AH11:AI11" name="ช่วง1_2_1_1_1_1_1_1_1"/>
    <protectedRange password="CC33" sqref="AH11:AI11" name="ช่วง1_3_1"/>
    <protectedRange password="CC33" sqref="B15:AG15 AJ15:AO15 B18:AP18 B17:AO17" name="ช่วง1_2_4"/>
    <protectedRange password="CC33" sqref="AH15:AI15" name="ช่วง1_3_3"/>
  </protectedRanges>
  <mergeCells count="42">
    <mergeCell ref="B23:G23"/>
    <mergeCell ref="H23:M23"/>
    <mergeCell ref="N23:S23"/>
    <mergeCell ref="T23:Y23"/>
    <mergeCell ref="A20:A23"/>
    <mergeCell ref="B20:G21"/>
    <mergeCell ref="H20:Y20"/>
    <mergeCell ref="H21:M21"/>
    <mergeCell ref="N21:S21"/>
    <mergeCell ref="T21:Y21"/>
    <mergeCell ref="B22:G22"/>
    <mergeCell ref="H22:M22"/>
    <mergeCell ref="N22:S22"/>
    <mergeCell ref="T22:Y22"/>
    <mergeCell ref="AP5:AP7"/>
    <mergeCell ref="X5:Y6"/>
    <mergeCell ref="Z5:AA6"/>
    <mergeCell ref="AB5:AC6"/>
    <mergeCell ref="AD5:AE6"/>
    <mergeCell ref="AF5:AG6"/>
    <mergeCell ref="AH5:AH6"/>
    <mergeCell ref="AI5:AI6"/>
    <mergeCell ref="AJ5:AJ6"/>
    <mergeCell ref="AK5:AK6"/>
    <mergeCell ref="AL5:AM6"/>
    <mergeCell ref="AN5:AO6"/>
    <mergeCell ref="V5:W6"/>
    <mergeCell ref="A1:AP1"/>
    <mergeCell ref="A2:AP2"/>
    <mergeCell ref="A3:AP3"/>
    <mergeCell ref="A5:A7"/>
    <mergeCell ref="B5:C6"/>
    <mergeCell ref="D5:E6"/>
    <mergeCell ref="F5:G6"/>
    <mergeCell ref="H5:I6"/>
    <mergeCell ref="J5:J6"/>
    <mergeCell ref="K5:K6"/>
    <mergeCell ref="L5:M6"/>
    <mergeCell ref="N5:O6"/>
    <mergeCell ref="P5:Q6"/>
    <mergeCell ref="R5:S6"/>
    <mergeCell ref="T5:U6"/>
  </mergeCells>
  <pageMargins left="0.11811023622047245" right="3.937007874015748E-2" top="1.1023622047244095" bottom="0.19685039370078741" header="0.31496062992125984" footer="0.27559055118110237"/>
  <pageSetup paperSize="9" scale="6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2" enableFormatConditionsCalculation="0">
    <tabColor indexed="49"/>
  </sheetPr>
  <dimension ref="A1:AH19"/>
  <sheetViews>
    <sheetView topLeftCell="A7" zoomScale="85" workbookViewId="0">
      <selection activeCell="AF15" sqref="AF15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</row>
    <row r="2" spans="1:34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</row>
    <row r="3" spans="1:34" s="42" customFormat="1">
      <c r="A3" s="515" t="s">
        <v>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</row>
    <row r="4" spans="1:34" ht="27" thickBot="1"/>
    <row r="5" spans="1:34" ht="30.75" customHeight="1">
      <c r="A5" s="526" t="s">
        <v>2</v>
      </c>
      <c r="B5" s="529" t="s">
        <v>7</v>
      </c>
      <c r="C5" s="523"/>
      <c r="D5" s="522" t="s">
        <v>19</v>
      </c>
      <c r="E5" s="523"/>
      <c r="F5" s="522" t="s">
        <v>13</v>
      </c>
      <c r="G5" s="523"/>
      <c r="H5" s="522" t="s">
        <v>20</v>
      </c>
      <c r="I5" s="523"/>
      <c r="J5" s="522" t="s">
        <v>8</v>
      </c>
      <c r="K5" s="523"/>
      <c r="L5" s="522" t="s">
        <v>21</v>
      </c>
      <c r="M5" s="523"/>
      <c r="N5" s="522" t="s">
        <v>14</v>
      </c>
      <c r="O5" s="523"/>
      <c r="P5" s="522" t="s">
        <v>18</v>
      </c>
      <c r="Q5" s="523"/>
      <c r="R5" s="522" t="s">
        <v>15</v>
      </c>
      <c r="S5" s="523"/>
      <c r="T5" s="522" t="s">
        <v>22</v>
      </c>
      <c r="U5" s="523"/>
      <c r="V5" s="522" t="s">
        <v>9</v>
      </c>
      <c r="W5" s="523"/>
      <c r="X5" s="522" t="s">
        <v>12</v>
      </c>
      <c r="Y5" s="523"/>
      <c r="Z5" s="522" t="s">
        <v>10</v>
      </c>
      <c r="AA5" s="523"/>
      <c r="AB5" s="522" t="s">
        <v>11</v>
      </c>
      <c r="AC5" s="523"/>
      <c r="AD5" s="518" t="s">
        <v>17</v>
      </c>
    </row>
    <row r="6" spans="1:34" ht="116.25" customHeight="1" thickBot="1">
      <c r="A6" s="527"/>
      <c r="B6" s="530"/>
      <c r="C6" s="525"/>
      <c r="D6" s="524"/>
      <c r="E6" s="525"/>
      <c r="F6" s="524"/>
      <c r="G6" s="525"/>
      <c r="H6" s="524"/>
      <c r="I6" s="525"/>
      <c r="J6" s="524"/>
      <c r="K6" s="525"/>
      <c r="L6" s="524"/>
      <c r="M6" s="525"/>
      <c r="N6" s="524"/>
      <c r="O6" s="525"/>
      <c r="P6" s="524"/>
      <c r="Q6" s="525"/>
      <c r="R6" s="524"/>
      <c r="S6" s="525"/>
      <c r="T6" s="524"/>
      <c r="U6" s="525"/>
      <c r="V6" s="524"/>
      <c r="W6" s="525"/>
      <c r="X6" s="524"/>
      <c r="Y6" s="525"/>
      <c r="Z6" s="524"/>
      <c r="AA6" s="525"/>
      <c r="AB6" s="524"/>
      <c r="AC6" s="525"/>
      <c r="AD6" s="519"/>
    </row>
    <row r="7" spans="1:34" ht="64.5" customHeight="1" thickBot="1">
      <c r="A7" s="528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9">
        <v>43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v>165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22</v>
      </c>
      <c r="E12" s="9">
        <v>3</v>
      </c>
      <c r="F12" s="9">
        <v>26</v>
      </c>
      <c r="G12" s="9">
        <v>2</v>
      </c>
      <c r="H12" s="9">
        <v>18</v>
      </c>
      <c r="I12" s="9">
        <v>3</v>
      </c>
      <c r="J12" s="9" t="s">
        <v>26</v>
      </c>
      <c r="K12" s="9">
        <v>6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v>123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38</v>
      </c>
      <c r="G13" s="12">
        <v>15</v>
      </c>
      <c r="H13" s="12" t="s">
        <v>26</v>
      </c>
      <c r="I13" s="12">
        <v>8</v>
      </c>
      <c r="J13" s="12" t="s">
        <v>26</v>
      </c>
      <c r="K13" s="12">
        <v>57</v>
      </c>
      <c r="L13" s="12" t="s">
        <v>26</v>
      </c>
      <c r="M13" s="12">
        <v>13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2</v>
      </c>
      <c r="T13" s="12" t="s">
        <v>26</v>
      </c>
      <c r="U13" s="12">
        <v>2</v>
      </c>
      <c r="V13" s="12" t="s">
        <v>26</v>
      </c>
      <c r="W13" s="54">
        <v>7</v>
      </c>
      <c r="X13" s="60" t="s">
        <v>26</v>
      </c>
      <c r="Y13" s="60">
        <v>7</v>
      </c>
      <c r="Z13" s="60">
        <v>33</v>
      </c>
      <c r="AA13" s="60">
        <v>3</v>
      </c>
      <c r="AB13" s="60">
        <v>5</v>
      </c>
      <c r="AC13" s="61">
        <v>8</v>
      </c>
      <c r="AD13" s="47">
        <v>227</v>
      </c>
      <c r="AF13" s="44"/>
    </row>
    <row r="14" spans="1:34" ht="33.75" customHeight="1" thickBot="1">
      <c r="A14" s="48" t="s">
        <v>17</v>
      </c>
      <c r="B14" s="49">
        <v>63</v>
      </c>
      <c r="C14" s="49">
        <v>8</v>
      </c>
      <c r="D14" s="50">
        <v>71</v>
      </c>
      <c r="E14" s="50">
        <v>10</v>
      </c>
      <c r="F14" s="50">
        <v>118</v>
      </c>
      <c r="G14" s="50">
        <v>17</v>
      </c>
      <c r="H14" s="50">
        <v>59</v>
      </c>
      <c r="I14" s="50">
        <v>12</v>
      </c>
      <c r="J14" s="50" t="s">
        <v>26</v>
      </c>
      <c r="K14" s="50">
        <v>107</v>
      </c>
      <c r="L14" s="50" t="s">
        <v>26</v>
      </c>
      <c r="M14" s="50">
        <v>20</v>
      </c>
      <c r="N14" s="50" t="s">
        <v>26</v>
      </c>
      <c r="O14" s="50">
        <v>19</v>
      </c>
      <c r="P14" s="50" t="s">
        <v>26</v>
      </c>
      <c r="Q14" s="50">
        <v>2</v>
      </c>
      <c r="R14" s="50" t="s">
        <v>26</v>
      </c>
      <c r="S14" s="50">
        <v>5</v>
      </c>
      <c r="T14" s="50" t="s">
        <v>26</v>
      </c>
      <c r="U14" s="50">
        <v>3</v>
      </c>
      <c r="V14" s="50" t="s">
        <v>26</v>
      </c>
      <c r="W14" s="59">
        <v>10</v>
      </c>
      <c r="X14" s="59" t="s">
        <v>26</v>
      </c>
      <c r="Y14" s="59">
        <v>9</v>
      </c>
      <c r="Z14" s="59">
        <v>36</v>
      </c>
      <c r="AA14" s="59">
        <v>3</v>
      </c>
      <c r="AB14" s="59">
        <v>5</v>
      </c>
      <c r="AC14" s="59">
        <v>10</v>
      </c>
      <c r="AD14" s="45">
        <v>587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48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47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N5:O6"/>
    <mergeCell ref="P5:Q6"/>
    <mergeCell ref="B5:C6"/>
    <mergeCell ref="D5:E6"/>
    <mergeCell ref="F5:G6"/>
    <mergeCell ref="AB5:AC6"/>
    <mergeCell ref="AD5:AD6"/>
    <mergeCell ref="A1:AD1"/>
    <mergeCell ref="A2:AD2"/>
    <mergeCell ref="A3:AD3"/>
    <mergeCell ref="H5:I6"/>
    <mergeCell ref="J5:K6"/>
    <mergeCell ref="Z5:AA6"/>
    <mergeCell ref="R5:S6"/>
    <mergeCell ref="T5:U6"/>
    <mergeCell ref="V5:W6"/>
    <mergeCell ref="X5:Y6"/>
    <mergeCell ref="A5:A7"/>
    <mergeCell ref="L5:M6"/>
  </mergeCells>
  <phoneticPr fontId="1" type="noConversion"/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 enableFormatConditionsCalculation="0">
    <tabColor indexed="22"/>
  </sheetPr>
  <dimension ref="A1:P27"/>
  <sheetViews>
    <sheetView workbookViewId="0">
      <selection activeCell="S20" sqref="S2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16">
      <c r="A1" s="496" t="s">
        <v>0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</row>
    <row r="2" spans="1:16">
      <c r="A2" s="496" t="s">
        <v>1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</row>
    <row r="3" spans="1:16">
      <c r="A3" s="496" t="s">
        <v>16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</row>
    <row r="4" spans="1:16" ht="27" thickBot="1"/>
    <row r="5" spans="1:16" ht="30.75" customHeight="1">
      <c r="A5" s="513" t="s">
        <v>2</v>
      </c>
      <c r="B5" s="505" t="s">
        <v>7</v>
      </c>
      <c r="C5" s="507" t="s">
        <v>19</v>
      </c>
      <c r="D5" s="507" t="s">
        <v>13</v>
      </c>
      <c r="E5" s="507" t="s">
        <v>20</v>
      </c>
      <c r="F5" s="507" t="s">
        <v>8</v>
      </c>
      <c r="G5" s="507" t="s">
        <v>21</v>
      </c>
      <c r="H5" s="507" t="s">
        <v>14</v>
      </c>
      <c r="I5" s="507" t="s">
        <v>18</v>
      </c>
      <c r="J5" s="507" t="s">
        <v>15</v>
      </c>
      <c r="K5" s="509" t="s">
        <v>25</v>
      </c>
      <c r="L5" s="509"/>
      <c r="M5" s="509"/>
      <c r="N5" s="509"/>
      <c r="O5" s="510"/>
      <c r="P5" s="511" t="s">
        <v>17</v>
      </c>
    </row>
    <row r="6" spans="1:16" ht="116.25" customHeight="1" thickBot="1">
      <c r="A6" s="514"/>
      <c r="B6" s="506"/>
      <c r="C6" s="508"/>
      <c r="D6" s="508"/>
      <c r="E6" s="508"/>
      <c r="F6" s="508"/>
      <c r="G6" s="508"/>
      <c r="H6" s="508"/>
      <c r="I6" s="508"/>
      <c r="J6" s="508"/>
      <c r="K6" s="30" t="s">
        <v>22</v>
      </c>
      <c r="L6" s="30" t="s">
        <v>9</v>
      </c>
      <c r="M6" s="30" t="s">
        <v>12</v>
      </c>
      <c r="N6" s="30" t="s">
        <v>10</v>
      </c>
      <c r="O6" s="31" t="s">
        <v>11</v>
      </c>
      <c r="P6" s="512"/>
    </row>
    <row r="7" spans="1:16" ht="33.75" customHeight="1">
      <c r="A7" s="32" t="s">
        <v>3</v>
      </c>
      <c r="B7" s="22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0">
        <f t="shared" ref="P7:P12" si="0">SUM(B7:O7)</f>
        <v>0</v>
      </c>
    </row>
    <row r="8" spans="1:16" ht="33.75" customHeight="1">
      <c r="A8" s="33" t="s">
        <v>6</v>
      </c>
      <c r="B8" s="24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6"/>
      <c r="P8" s="21">
        <f t="shared" si="0"/>
        <v>0</v>
      </c>
    </row>
    <row r="9" spans="1:16" ht="33.75" customHeight="1">
      <c r="A9" s="33" t="s">
        <v>4</v>
      </c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6"/>
      <c r="P9" s="21">
        <f t="shared" si="0"/>
        <v>0</v>
      </c>
    </row>
    <row r="10" spans="1:16" ht="33.75" customHeight="1">
      <c r="A10" s="33" t="s">
        <v>5</v>
      </c>
      <c r="B10" s="24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6"/>
      <c r="P10" s="21">
        <f t="shared" si="0"/>
        <v>0</v>
      </c>
    </row>
    <row r="11" spans="1:16" ht="57" customHeight="1">
      <c r="A11" s="33" t="s">
        <v>23</v>
      </c>
      <c r="B11" s="24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6"/>
      <c r="P11" s="21">
        <f t="shared" si="0"/>
        <v>0</v>
      </c>
    </row>
    <row r="12" spans="1:16" ht="57" customHeight="1">
      <c r="A12" s="34" t="s">
        <v>24</v>
      </c>
      <c r="B12" s="27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9"/>
      <c r="P12" s="21">
        <f t="shared" si="0"/>
        <v>0</v>
      </c>
    </row>
    <row r="13" spans="1:16" ht="33.75" customHeight="1" thickBot="1">
      <c r="A13" s="16" t="s">
        <v>17</v>
      </c>
      <c r="B13" s="17">
        <f t="shared" ref="B13:P13" si="1">SUM(B7:B12)</f>
        <v>0</v>
      </c>
      <c r="C13" s="18">
        <f t="shared" si="1"/>
        <v>0</v>
      </c>
      <c r="D13" s="18">
        <f t="shared" si="1"/>
        <v>0</v>
      </c>
      <c r="E13" s="18">
        <f t="shared" si="1"/>
        <v>0</v>
      </c>
      <c r="F13" s="18">
        <f t="shared" si="1"/>
        <v>0</v>
      </c>
      <c r="G13" s="18">
        <f t="shared" si="1"/>
        <v>0</v>
      </c>
      <c r="H13" s="18">
        <f t="shared" si="1"/>
        <v>0</v>
      </c>
      <c r="I13" s="18">
        <f t="shared" si="1"/>
        <v>0</v>
      </c>
      <c r="J13" s="18">
        <f t="shared" si="1"/>
        <v>0</v>
      </c>
      <c r="K13" s="18">
        <f t="shared" si="1"/>
        <v>0</v>
      </c>
      <c r="L13" s="18">
        <f t="shared" si="1"/>
        <v>0</v>
      </c>
      <c r="M13" s="18">
        <f t="shared" si="1"/>
        <v>0</v>
      </c>
      <c r="N13" s="18">
        <f t="shared" si="1"/>
        <v>0</v>
      </c>
      <c r="O13" s="18">
        <f t="shared" si="1"/>
        <v>0</v>
      </c>
      <c r="P13" s="19">
        <f t="shared" si="1"/>
        <v>0</v>
      </c>
    </row>
    <row r="15" spans="1:16">
      <c r="A15" s="496" t="s">
        <v>0</v>
      </c>
      <c r="B15" s="496"/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</row>
    <row r="16" spans="1:16">
      <c r="A16" s="496" t="s">
        <v>1</v>
      </c>
      <c r="B16" s="496"/>
      <c r="C16" s="496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</row>
    <row r="17" spans="1:16">
      <c r="A17" s="496" t="s">
        <v>16</v>
      </c>
      <c r="B17" s="496"/>
      <c r="C17" s="496"/>
      <c r="D17" s="496"/>
      <c r="E17" s="496"/>
      <c r="F17" s="496"/>
      <c r="G17" s="496"/>
      <c r="H17" s="496"/>
      <c r="I17" s="496"/>
      <c r="J17" s="496"/>
      <c r="K17" s="496"/>
      <c r="L17" s="496"/>
      <c r="M17" s="496"/>
      <c r="N17" s="496"/>
      <c r="O17" s="496"/>
      <c r="P17" s="496"/>
    </row>
    <row r="18" spans="1:16" ht="27" thickBot="1"/>
    <row r="19" spans="1:16" ht="30.75" customHeight="1">
      <c r="A19" s="513" t="s">
        <v>2</v>
      </c>
      <c r="B19" s="505" t="s">
        <v>7</v>
      </c>
      <c r="C19" s="507" t="s">
        <v>19</v>
      </c>
      <c r="D19" s="507" t="s">
        <v>13</v>
      </c>
      <c r="E19" s="507" t="s">
        <v>20</v>
      </c>
      <c r="F19" s="507" t="s">
        <v>8</v>
      </c>
      <c r="G19" s="507" t="s">
        <v>21</v>
      </c>
      <c r="H19" s="507" t="s">
        <v>14</v>
      </c>
      <c r="I19" s="507" t="s">
        <v>18</v>
      </c>
      <c r="J19" s="507" t="s">
        <v>15</v>
      </c>
      <c r="K19" s="509" t="s">
        <v>25</v>
      </c>
      <c r="L19" s="509"/>
      <c r="M19" s="509"/>
      <c r="N19" s="509"/>
      <c r="O19" s="510"/>
      <c r="P19" s="511" t="s">
        <v>17</v>
      </c>
    </row>
    <row r="20" spans="1:16" ht="116.25" customHeight="1" thickBot="1">
      <c r="A20" s="514"/>
      <c r="B20" s="506"/>
      <c r="C20" s="508"/>
      <c r="D20" s="508"/>
      <c r="E20" s="508"/>
      <c r="F20" s="508"/>
      <c r="G20" s="508"/>
      <c r="H20" s="508"/>
      <c r="I20" s="508"/>
      <c r="J20" s="508"/>
      <c r="K20" s="30" t="s">
        <v>22</v>
      </c>
      <c r="L20" s="30" t="s">
        <v>9</v>
      </c>
      <c r="M20" s="30" t="s">
        <v>12</v>
      </c>
      <c r="N20" s="30" t="s">
        <v>10</v>
      </c>
      <c r="O20" s="31" t="s">
        <v>11</v>
      </c>
      <c r="P20" s="512"/>
    </row>
    <row r="21" spans="1:16" ht="33.75" customHeight="1">
      <c r="A21" s="32" t="s">
        <v>3</v>
      </c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0">
        <f t="shared" ref="P21:P26" si="2">SUM(B21:O21)</f>
        <v>0</v>
      </c>
    </row>
    <row r="22" spans="1:16" ht="33.75" customHeight="1">
      <c r="A22" s="33" t="s">
        <v>6</v>
      </c>
      <c r="B22" s="2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6"/>
      <c r="P22" s="21">
        <f t="shared" si="2"/>
        <v>0</v>
      </c>
    </row>
    <row r="23" spans="1:16" ht="33.75" customHeight="1">
      <c r="A23" s="33" t="s">
        <v>4</v>
      </c>
      <c r="B23" s="24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6"/>
      <c r="P23" s="21">
        <f t="shared" si="2"/>
        <v>0</v>
      </c>
    </row>
    <row r="24" spans="1:16" ht="33.75" customHeight="1">
      <c r="A24" s="33" t="s">
        <v>5</v>
      </c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6"/>
      <c r="P24" s="21">
        <f t="shared" si="2"/>
        <v>0</v>
      </c>
    </row>
    <row r="25" spans="1:16" ht="57" customHeight="1">
      <c r="A25" s="33" t="s">
        <v>23</v>
      </c>
      <c r="B25" s="24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6"/>
      <c r="P25" s="21">
        <f t="shared" si="2"/>
        <v>0</v>
      </c>
    </row>
    <row r="26" spans="1:16" ht="57" customHeight="1">
      <c r="A26" s="34" t="s">
        <v>24</v>
      </c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9"/>
      <c r="P26" s="21">
        <f t="shared" si="2"/>
        <v>0</v>
      </c>
    </row>
    <row r="27" spans="1:16" ht="33.75" customHeight="1" thickBot="1">
      <c r="A27" s="16" t="s">
        <v>17</v>
      </c>
      <c r="B27" s="17">
        <f t="shared" ref="B27:P27" si="3">SUM(B21:B26)</f>
        <v>0</v>
      </c>
      <c r="C27" s="18">
        <f t="shared" si="3"/>
        <v>0</v>
      </c>
      <c r="D27" s="18">
        <f t="shared" si="3"/>
        <v>0</v>
      </c>
      <c r="E27" s="18">
        <f t="shared" si="3"/>
        <v>0</v>
      </c>
      <c r="F27" s="18">
        <f t="shared" si="3"/>
        <v>0</v>
      </c>
      <c r="G27" s="18">
        <f t="shared" si="3"/>
        <v>0</v>
      </c>
      <c r="H27" s="18">
        <f t="shared" si="3"/>
        <v>0</v>
      </c>
      <c r="I27" s="18">
        <f t="shared" si="3"/>
        <v>0</v>
      </c>
      <c r="J27" s="18">
        <f t="shared" si="3"/>
        <v>0</v>
      </c>
      <c r="K27" s="18">
        <f t="shared" si="3"/>
        <v>0</v>
      </c>
      <c r="L27" s="18">
        <f t="shared" si="3"/>
        <v>0</v>
      </c>
      <c r="M27" s="18">
        <f t="shared" si="3"/>
        <v>0</v>
      </c>
      <c r="N27" s="18">
        <f t="shared" si="3"/>
        <v>0</v>
      </c>
      <c r="O27" s="18">
        <f t="shared" si="3"/>
        <v>0</v>
      </c>
      <c r="P27" s="19">
        <f t="shared" si="3"/>
        <v>0</v>
      </c>
    </row>
  </sheetData>
  <sheetProtection sheet="1" objects="1" scenarios="1" selectLockedCells="1" selectUnlockedCells="1"/>
  <mergeCells count="30">
    <mergeCell ref="A19:A20"/>
    <mergeCell ref="B19:B20"/>
    <mergeCell ref="C19:C20"/>
    <mergeCell ref="D19:D20"/>
    <mergeCell ref="E19:E20"/>
    <mergeCell ref="F19:F20"/>
    <mergeCell ref="G19:G20"/>
    <mergeCell ref="P19:P20"/>
    <mergeCell ref="A1:P1"/>
    <mergeCell ref="A2:P2"/>
    <mergeCell ref="A3:P3"/>
    <mergeCell ref="H5:H6"/>
    <mergeCell ref="I5:I6"/>
    <mergeCell ref="P5:P6"/>
    <mergeCell ref="H19:H20"/>
    <mergeCell ref="I19:I20"/>
    <mergeCell ref="J19:J20"/>
    <mergeCell ref="K19:O19"/>
    <mergeCell ref="A16:P16"/>
    <mergeCell ref="A17:P17"/>
    <mergeCell ref="A5:A6"/>
    <mergeCell ref="B5:B6"/>
    <mergeCell ref="G5:G6"/>
    <mergeCell ref="A15:P15"/>
    <mergeCell ref="C5:C6"/>
    <mergeCell ref="D5:D6"/>
    <mergeCell ref="J5:J6"/>
    <mergeCell ref="K5:O5"/>
    <mergeCell ref="E5:E6"/>
    <mergeCell ref="F5:F6"/>
  </mergeCells>
  <phoneticPr fontId="1" type="noConversion"/>
  <pageMargins left="0.44" right="0.25" top="0.51" bottom="0.45" header="0.31" footer="0.28999999999999998"/>
  <pageSetup paperSize="9" scale="71" orientation="portrait" verticalDpi="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3" enableFormatConditionsCalculation="0">
    <tabColor indexed="49"/>
  </sheetPr>
  <dimension ref="A1:AH19"/>
  <sheetViews>
    <sheetView topLeftCell="A7" zoomScale="85" workbookViewId="0">
      <selection activeCell="X18" sqref="X18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</row>
    <row r="2" spans="1:34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</row>
    <row r="3" spans="1:34" s="42" customFormat="1">
      <c r="A3" s="515" t="s">
        <v>49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</row>
    <row r="4" spans="1:34" ht="27" thickBot="1"/>
    <row r="5" spans="1:34" ht="30.75" customHeight="1">
      <c r="A5" s="526" t="s">
        <v>2</v>
      </c>
      <c r="B5" s="529" t="s">
        <v>7</v>
      </c>
      <c r="C5" s="523"/>
      <c r="D5" s="522" t="s">
        <v>19</v>
      </c>
      <c r="E5" s="523"/>
      <c r="F5" s="522" t="s">
        <v>13</v>
      </c>
      <c r="G5" s="523"/>
      <c r="H5" s="522" t="s">
        <v>20</v>
      </c>
      <c r="I5" s="523"/>
      <c r="J5" s="522" t="s">
        <v>8</v>
      </c>
      <c r="K5" s="523"/>
      <c r="L5" s="522" t="s">
        <v>21</v>
      </c>
      <c r="M5" s="523"/>
      <c r="N5" s="522" t="s">
        <v>14</v>
      </c>
      <c r="O5" s="523"/>
      <c r="P5" s="522" t="s">
        <v>18</v>
      </c>
      <c r="Q5" s="523"/>
      <c r="R5" s="522" t="s">
        <v>15</v>
      </c>
      <c r="S5" s="523"/>
      <c r="T5" s="522" t="s">
        <v>22</v>
      </c>
      <c r="U5" s="523"/>
      <c r="V5" s="522" t="s">
        <v>9</v>
      </c>
      <c r="W5" s="523"/>
      <c r="X5" s="522" t="s">
        <v>12</v>
      </c>
      <c r="Y5" s="523"/>
      <c r="Z5" s="522" t="s">
        <v>10</v>
      </c>
      <c r="AA5" s="523"/>
      <c r="AB5" s="522" t="s">
        <v>11</v>
      </c>
      <c r="AC5" s="523"/>
      <c r="AD5" s="518" t="s">
        <v>17</v>
      </c>
    </row>
    <row r="6" spans="1:34" ht="116.25" customHeight="1" thickBot="1">
      <c r="A6" s="527"/>
      <c r="B6" s="530"/>
      <c r="C6" s="525"/>
      <c r="D6" s="524"/>
      <c r="E6" s="525"/>
      <c r="F6" s="524"/>
      <c r="G6" s="525"/>
      <c r="H6" s="524"/>
      <c r="I6" s="525"/>
      <c r="J6" s="524"/>
      <c r="K6" s="525"/>
      <c r="L6" s="524"/>
      <c r="M6" s="525"/>
      <c r="N6" s="524"/>
      <c r="O6" s="525"/>
      <c r="P6" s="524"/>
      <c r="Q6" s="525"/>
      <c r="R6" s="524"/>
      <c r="S6" s="525"/>
      <c r="T6" s="524"/>
      <c r="U6" s="525"/>
      <c r="V6" s="524"/>
      <c r="W6" s="525"/>
      <c r="X6" s="524"/>
      <c r="Y6" s="525"/>
      <c r="Z6" s="524"/>
      <c r="AA6" s="525"/>
      <c r="AB6" s="524"/>
      <c r="AC6" s="525"/>
      <c r="AD6" s="519"/>
    </row>
    <row r="7" spans="1:34" ht="64.5" customHeight="1" thickBot="1">
      <c r="A7" s="528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9">
        <v>43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v>165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26</v>
      </c>
      <c r="E12" s="9">
        <v>3</v>
      </c>
      <c r="F12" s="9">
        <v>26</v>
      </c>
      <c r="G12" s="9">
        <v>2</v>
      </c>
      <c r="H12" s="9">
        <v>19</v>
      </c>
      <c r="I12" s="9">
        <v>3</v>
      </c>
      <c r="J12" s="9" t="s">
        <v>26</v>
      </c>
      <c r="K12" s="9">
        <v>7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v>129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38</v>
      </c>
      <c r="G13" s="12">
        <v>15</v>
      </c>
      <c r="H13" s="12" t="s">
        <v>26</v>
      </c>
      <c r="I13" s="12">
        <v>8</v>
      </c>
      <c r="J13" s="12" t="s">
        <v>26</v>
      </c>
      <c r="K13" s="12">
        <v>56</v>
      </c>
      <c r="L13" s="12" t="s">
        <v>26</v>
      </c>
      <c r="M13" s="12">
        <v>13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1</v>
      </c>
      <c r="T13" s="12" t="s">
        <v>26</v>
      </c>
      <c r="U13" s="12">
        <v>2</v>
      </c>
      <c r="V13" s="12" t="s">
        <v>26</v>
      </c>
      <c r="W13" s="54">
        <v>7</v>
      </c>
      <c r="X13" s="60" t="s">
        <v>26</v>
      </c>
      <c r="Y13" s="60">
        <v>7</v>
      </c>
      <c r="Z13" s="60">
        <v>33</v>
      </c>
      <c r="AA13" s="60">
        <v>3</v>
      </c>
      <c r="AB13" s="60">
        <v>5</v>
      </c>
      <c r="AC13" s="61">
        <v>8</v>
      </c>
      <c r="AD13" s="47">
        <v>225</v>
      </c>
      <c r="AF13" s="44"/>
    </row>
    <row r="14" spans="1:34" ht="33.75" customHeight="1" thickBot="1">
      <c r="A14" s="48" t="s">
        <v>17</v>
      </c>
      <c r="B14" s="49">
        <v>63</v>
      </c>
      <c r="C14" s="49">
        <v>8</v>
      </c>
      <c r="D14" s="50">
        <v>75</v>
      </c>
      <c r="E14" s="50">
        <v>10</v>
      </c>
      <c r="F14" s="50">
        <v>118</v>
      </c>
      <c r="G14" s="50">
        <v>17</v>
      </c>
      <c r="H14" s="50">
        <v>60</v>
      </c>
      <c r="I14" s="50">
        <v>12</v>
      </c>
      <c r="J14" s="50" t="s">
        <v>26</v>
      </c>
      <c r="K14" s="50">
        <v>107</v>
      </c>
      <c r="L14" s="50" t="s">
        <v>26</v>
      </c>
      <c r="M14" s="50">
        <v>20</v>
      </c>
      <c r="N14" s="50" t="s">
        <v>26</v>
      </c>
      <c r="O14" s="50">
        <v>19</v>
      </c>
      <c r="P14" s="50" t="s">
        <v>26</v>
      </c>
      <c r="Q14" s="50">
        <v>2</v>
      </c>
      <c r="R14" s="50" t="s">
        <v>26</v>
      </c>
      <c r="S14" s="50">
        <v>4</v>
      </c>
      <c r="T14" s="50" t="s">
        <v>26</v>
      </c>
      <c r="U14" s="50">
        <v>3</v>
      </c>
      <c r="V14" s="50" t="s">
        <v>26</v>
      </c>
      <c r="W14" s="59">
        <v>10</v>
      </c>
      <c r="X14" s="59" t="s">
        <v>26</v>
      </c>
      <c r="Y14" s="59">
        <v>9</v>
      </c>
      <c r="Z14" s="59">
        <v>36</v>
      </c>
      <c r="AA14" s="59">
        <v>3</v>
      </c>
      <c r="AB14" s="59">
        <v>5</v>
      </c>
      <c r="AC14" s="59">
        <v>10</v>
      </c>
      <c r="AD14" s="45">
        <v>591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50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51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A5:A7"/>
    <mergeCell ref="L5:M6"/>
    <mergeCell ref="N5:O6"/>
    <mergeCell ref="B5:C6"/>
    <mergeCell ref="D5:E6"/>
    <mergeCell ref="F5:G6"/>
    <mergeCell ref="A1:AD1"/>
    <mergeCell ref="A2:AD2"/>
    <mergeCell ref="A3:AD3"/>
    <mergeCell ref="H5:I6"/>
    <mergeCell ref="J5:K6"/>
    <mergeCell ref="T5:U6"/>
    <mergeCell ref="V5:W6"/>
    <mergeCell ref="P5:Q6"/>
    <mergeCell ref="AB5:AC6"/>
    <mergeCell ref="AD5:AD6"/>
    <mergeCell ref="X5:Y6"/>
    <mergeCell ref="Z5:AA6"/>
    <mergeCell ref="R5:S6"/>
  </mergeCells>
  <phoneticPr fontId="1" type="noConversion"/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indexed="49"/>
  </sheetPr>
  <dimension ref="A1:AH19"/>
  <sheetViews>
    <sheetView topLeftCell="A4" zoomScale="85" workbookViewId="0">
      <selection activeCell="P12" sqref="P12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</row>
    <row r="2" spans="1:34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</row>
    <row r="3" spans="1:34" s="42" customFormat="1">
      <c r="A3" s="515" t="s">
        <v>52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</row>
    <row r="4" spans="1:34" ht="27" thickBot="1"/>
    <row r="5" spans="1:34" ht="30.75" customHeight="1">
      <c r="A5" s="526" t="s">
        <v>2</v>
      </c>
      <c r="B5" s="529" t="s">
        <v>7</v>
      </c>
      <c r="C5" s="523"/>
      <c r="D5" s="522" t="s">
        <v>19</v>
      </c>
      <c r="E5" s="523"/>
      <c r="F5" s="522" t="s">
        <v>13</v>
      </c>
      <c r="G5" s="523"/>
      <c r="H5" s="522" t="s">
        <v>20</v>
      </c>
      <c r="I5" s="523"/>
      <c r="J5" s="522" t="s">
        <v>8</v>
      </c>
      <c r="K5" s="523"/>
      <c r="L5" s="522" t="s">
        <v>21</v>
      </c>
      <c r="M5" s="523"/>
      <c r="N5" s="522" t="s">
        <v>14</v>
      </c>
      <c r="O5" s="523"/>
      <c r="P5" s="522" t="s">
        <v>18</v>
      </c>
      <c r="Q5" s="523"/>
      <c r="R5" s="522" t="s">
        <v>15</v>
      </c>
      <c r="S5" s="523"/>
      <c r="T5" s="522" t="s">
        <v>22</v>
      </c>
      <c r="U5" s="523"/>
      <c r="V5" s="522" t="s">
        <v>9</v>
      </c>
      <c r="W5" s="523"/>
      <c r="X5" s="522" t="s">
        <v>12</v>
      </c>
      <c r="Y5" s="523"/>
      <c r="Z5" s="522" t="s">
        <v>10</v>
      </c>
      <c r="AA5" s="523"/>
      <c r="AB5" s="522" t="s">
        <v>11</v>
      </c>
      <c r="AC5" s="523"/>
      <c r="AD5" s="518" t="s">
        <v>17</v>
      </c>
    </row>
    <row r="6" spans="1:34" ht="116.25" customHeight="1" thickBot="1">
      <c r="A6" s="527"/>
      <c r="B6" s="530"/>
      <c r="C6" s="525"/>
      <c r="D6" s="524"/>
      <c r="E6" s="525"/>
      <c r="F6" s="524"/>
      <c r="G6" s="525"/>
      <c r="H6" s="524"/>
      <c r="I6" s="525"/>
      <c r="J6" s="524"/>
      <c r="K6" s="525"/>
      <c r="L6" s="524"/>
      <c r="M6" s="525"/>
      <c r="N6" s="524"/>
      <c r="O6" s="525"/>
      <c r="P6" s="524"/>
      <c r="Q6" s="525"/>
      <c r="R6" s="524"/>
      <c r="S6" s="525"/>
      <c r="T6" s="524"/>
      <c r="U6" s="525"/>
      <c r="V6" s="524"/>
      <c r="W6" s="525"/>
      <c r="X6" s="524"/>
      <c r="Y6" s="525"/>
      <c r="Z6" s="524"/>
      <c r="AA6" s="525"/>
      <c r="AB6" s="524"/>
      <c r="AC6" s="525"/>
      <c r="AD6" s="519"/>
    </row>
    <row r="7" spans="1:34" ht="64.5" customHeight="1" thickBot="1">
      <c r="A7" s="528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9">
        <v>43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f t="shared" ref="AD8:AD13" si="0">SUM(B8:AC8)</f>
        <v>165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f t="shared" si="0"/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f t="shared" si="0"/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f t="shared" si="0"/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26</v>
      </c>
      <c r="E12" s="9">
        <v>3</v>
      </c>
      <c r="F12" s="9">
        <v>26</v>
      </c>
      <c r="G12" s="9">
        <v>2</v>
      </c>
      <c r="H12" s="9">
        <v>18</v>
      </c>
      <c r="I12" s="9">
        <v>3</v>
      </c>
      <c r="J12" s="9" t="s">
        <v>26</v>
      </c>
      <c r="K12" s="9">
        <v>7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f t="shared" si="0"/>
        <v>128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39</v>
      </c>
      <c r="G13" s="12">
        <v>15</v>
      </c>
      <c r="H13" s="12" t="s">
        <v>26</v>
      </c>
      <c r="I13" s="12">
        <v>8</v>
      </c>
      <c r="J13" s="12" t="s">
        <v>26</v>
      </c>
      <c r="K13" s="12">
        <v>56</v>
      </c>
      <c r="L13" s="12" t="s">
        <v>26</v>
      </c>
      <c r="M13" s="12">
        <v>14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1</v>
      </c>
      <c r="T13" s="12" t="s">
        <v>26</v>
      </c>
      <c r="U13" s="12">
        <v>2</v>
      </c>
      <c r="V13" s="12" t="s">
        <v>26</v>
      </c>
      <c r="W13" s="54">
        <v>8</v>
      </c>
      <c r="X13" s="60" t="s">
        <v>26</v>
      </c>
      <c r="Y13" s="60">
        <v>7</v>
      </c>
      <c r="Z13" s="60">
        <v>34</v>
      </c>
      <c r="AA13" s="60">
        <v>3</v>
      </c>
      <c r="AB13" s="60">
        <v>4</v>
      </c>
      <c r="AC13" s="61">
        <v>8</v>
      </c>
      <c r="AD13" s="47">
        <f t="shared" si="0"/>
        <v>228</v>
      </c>
      <c r="AF13" s="44"/>
    </row>
    <row r="14" spans="1:34" ht="33.75" customHeight="1" thickBot="1">
      <c r="A14" s="48" t="s">
        <v>17</v>
      </c>
      <c r="B14" s="49">
        <f>SUM(B8:B13)</f>
        <v>63</v>
      </c>
      <c r="C14" s="49">
        <f t="shared" ref="C14:AD14" si="1">SUM(C8:C13)</f>
        <v>8</v>
      </c>
      <c r="D14" s="49">
        <f t="shared" si="1"/>
        <v>75</v>
      </c>
      <c r="E14" s="49">
        <f t="shared" si="1"/>
        <v>10</v>
      </c>
      <c r="F14" s="49">
        <f t="shared" si="1"/>
        <v>119</v>
      </c>
      <c r="G14" s="49">
        <f t="shared" si="1"/>
        <v>17</v>
      </c>
      <c r="H14" s="49">
        <f t="shared" si="1"/>
        <v>59</v>
      </c>
      <c r="I14" s="49">
        <f t="shared" si="1"/>
        <v>12</v>
      </c>
      <c r="J14" s="49" t="s">
        <v>26</v>
      </c>
      <c r="K14" s="49">
        <f t="shared" si="1"/>
        <v>107</v>
      </c>
      <c r="L14" s="49" t="s">
        <v>26</v>
      </c>
      <c r="M14" s="49">
        <f t="shared" si="1"/>
        <v>21</v>
      </c>
      <c r="N14" s="49" t="s">
        <v>26</v>
      </c>
      <c r="O14" s="49">
        <f t="shared" si="1"/>
        <v>19</v>
      </c>
      <c r="P14" s="49" t="s">
        <v>26</v>
      </c>
      <c r="Q14" s="49">
        <f t="shared" si="1"/>
        <v>2</v>
      </c>
      <c r="R14" s="49" t="s">
        <v>26</v>
      </c>
      <c r="S14" s="49">
        <f t="shared" si="1"/>
        <v>4</v>
      </c>
      <c r="T14" s="49" t="s">
        <v>26</v>
      </c>
      <c r="U14" s="49">
        <f t="shared" si="1"/>
        <v>3</v>
      </c>
      <c r="V14" s="49" t="s">
        <v>26</v>
      </c>
      <c r="W14" s="49">
        <f t="shared" si="1"/>
        <v>11</v>
      </c>
      <c r="X14" s="49" t="s">
        <v>26</v>
      </c>
      <c r="Y14" s="49">
        <f t="shared" si="1"/>
        <v>9</v>
      </c>
      <c r="Z14" s="49">
        <f t="shared" si="1"/>
        <v>37</v>
      </c>
      <c r="AA14" s="49">
        <f t="shared" si="1"/>
        <v>3</v>
      </c>
      <c r="AB14" s="49">
        <f t="shared" si="1"/>
        <v>4</v>
      </c>
      <c r="AC14" s="49">
        <f t="shared" si="1"/>
        <v>10</v>
      </c>
      <c r="AD14" s="49">
        <f t="shared" si="1"/>
        <v>593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50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53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indexed="49"/>
  </sheetPr>
  <dimension ref="A1:AH19"/>
  <sheetViews>
    <sheetView topLeftCell="A7" zoomScale="85" workbookViewId="0">
      <selection activeCell="S14" sqref="S14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</row>
    <row r="2" spans="1:34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</row>
    <row r="3" spans="1:34" s="42" customFormat="1">
      <c r="A3" s="515" t="s">
        <v>54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</row>
    <row r="4" spans="1:34" ht="27" thickBot="1"/>
    <row r="5" spans="1:34" ht="30.75" customHeight="1">
      <c r="A5" s="526" t="s">
        <v>2</v>
      </c>
      <c r="B5" s="529" t="s">
        <v>7</v>
      </c>
      <c r="C5" s="523"/>
      <c r="D5" s="522" t="s">
        <v>19</v>
      </c>
      <c r="E5" s="523"/>
      <c r="F5" s="522" t="s">
        <v>13</v>
      </c>
      <c r="G5" s="523"/>
      <c r="H5" s="522" t="s">
        <v>20</v>
      </c>
      <c r="I5" s="523"/>
      <c r="J5" s="522" t="s">
        <v>8</v>
      </c>
      <c r="K5" s="523"/>
      <c r="L5" s="522" t="s">
        <v>21</v>
      </c>
      <c r="M5" s="523"/>
      <c r="N5" s="522" t="s">
        <v>14</v>
      </c>
      <c r="O5" s="523"/>
      <c r="P5" s="522" t="s">
        <v>18</v>
      </c>
      <c r="Q5" s="523"/>
      <c r="R5" s="522" t="s">
        <v>15</v>
      </c>
      <c r="S5" s="523"/>
      <c r="T5" s="522" t="s">
        <v>22</v>
      </c>
      <c r="U5" s="523"/>
      <c r="V5" s="522" t="s">
        <v>9</v>
      </c>
      <c r="W5" s="523"/>
      <c r="X5" s="522" t="s">
        <v>12</v>
      </c>
      <c r="Y5" s="523"/>
      <c r="Z5" s="522" t="s">
        <v>10</v>
      </c>
      <c r="AA5" s="523"/>
      <c r="AB5" s="522" t="s">
        <v>11</v>
      </c>
      <c r="AC5" s="523"/>
      <c r="AD5" s="518" t="s">
        <v>17</v>
      </c>
    </row>
    <row r="6" spans="1:34" ht="116.25" customHeight="1" thickBot="1">
      <c r="A6" s="527"/>
      <c r="B6" s="530"/>
      <c r="C6" s="525"/>
      <c r="D6" s="524"/>
      <c r="E6" s="525"/>
      <c r="F6" s="524"/>
      <c r="G6" s="525"/>
      <c r="H6" s="524"/>
      <c r="I6" s="525"/>
      <c r="J6" s="524"/>
      <c r="K6" s="525"/>
      <c r="L6" s="524"/>
      <c r="M6" s="525"/>
      <c r="N6" s="524"/>
      <c r="O6" s="525"/>
      <c r="P6" s="524"/>
      <c r="Q6" s="525"/>
      <c r="R6" s="524"/>
      <c r="S6" s="525"/>
      <c r="T6" s="524"/>
      <c r="U6" s="525"/>
      <c r="V6" s="524"/>
      <c r="W6" s="525"/>
      <c r="X6" s="524"/>
      <c r="Y6" s="525"/>
      <c r="Z6" s="524"/>
      <c r="AA6" s="525"/>
      <c r="AB6" s="524"/>
      <c r="AC6" s="525"/>
      <c r="AD6" s="519"/>
    </row>
    <row r="7" spans="1:34" ht="64.5" customHeight="1" thickBot="1">
      <c r="A7" s="528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9">
        <v>43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f t="shared" ref="AD8:AD13" si="0">SUM(B8:AC8)</f>
        <v>165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f t="shared" si="0"/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f t="shared" si="0"/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f t="shared" si="0"/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26</v>
      </c>
      <c r="E12" s="9">
        <v>3</v>
      </c>
      <c r="F12" s="9">
        <v>26</v>
      </c>
      <c r="G12" s="9">
        <v>2</v>
      </c>
      <c r="H12" s="9">
        <v>18</v>
      </c>
      <c r="I12" s="9">
        <v>3</v>
      </c>
      <c r="J12" s="9" t="s">
        <v>26</v>
      </c>
      <c r="K12" s="9">
        <v>7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f t="shared" si="0"/>
        <v>128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39</v>
      </c>
      <c r="G13" s="12">
        <v>15</v>
      </c>
      <c r="H13" s="12" t="s">
        <v>26</v>
      </c>
      <c r="I13" s="12">
        <v>7</v>
      </c>
      <c r="J13" s="12" t="s">
        <v>26</v>
      </c>
      <c r="K13" s="12">
        <v>58</v>
      </c>
      <c r="L13" s="12" t="s">
        <v>26</v>
      </c>
      <c r="M13" s="12">
        <v>14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1</v>
      </c>
      <c r="T13" s="12" t="s">
        <v>26</v>
      </c>
      <c r="U13" s="12">
        <v>2</v>
      </c>
      <c r="V13" s="12" t="s">
        <v>26</v>
      </c>
      <c r="W13" s="54">
        <v>8</v>
      </c>
      <c r="X13" s="60" t="s">
        <v>26</v>
      </c>
      <c r="Y13" s="60">
        <v>7</v>
      </c>
      <c r="Z13" s="60">
        <v>34</v>
      </c>
      <c r="AA13" s="60">
        <v>3</v>
      </c>
      <c r="AB13" s="60">
        <v>4</v>
      </c>
      <c r="AC13" s="61">
        <v>8</v>
      </c>
      <c r="AD13" s="47">
        <f t="shared" si="0"/>
        <v>229</v>
      </c>
      <c r="AF13" s="44"/>
    </row>
    <row r="14" spans="1:34" ht="33.75" customHeight="1" thickBot="1">
      <c r="A14" s="48" t="s">
        <v>17</v>
      </c>
      <c r="B14" s="110">
        <f>SUM(B8:B13)</f>
        <v>63</v>
      </c>
      <c r="C14" s="111">
        <f t="shared" ref="C14:AD14" si="1">SUM(C8:C13)</f>
        <v>8</v>
      </c>
      <c r="D14" s="110">
        <f t="shared" si="1"/>
        <v>75</v>
      </c>
      <c r="E14" s="111">
        <f t="shared" si="1"/>
        <v>10</v>
      </c>
      <c r="F14" s="110">
        <f t="shared" si="1"/>
        <v>119</v>
      </c>
      <c r="G14" s="111">
        <f t="shared" si="1"/>
        <v>17</v>
      </c>
      <c r="H14" s="110">
        <f t="shared" si="1"/>
        <v>59</v>
      </c>
      <c r="I14" s="111">
        <f t="shared" si="1"/>
        <v>11</v>
      </c>
      <c r="J14" s="110" t="s">
        <v>26</v>
      </c>
      <c r="K14" s="111">
        <f t="shared" si="1"/>
        <v>109</v>
      </c>
      <c r="L14" s="110" t="s">
        <v>26</v>
      </c>
      <c r="M14" s="111">
        <f t="shared" si="1"/>
        <v>21</v>
      </c>
      <c r="N14" s="110" t="s">
        <v>26</v>
      </c>
      <c r="O14" s="111">
        <f t="shared" si="1"/>
        <v>19</v>
      </c>
      <c r="P14" s="110" t="s">
        <v>26</v>
      </c>
      <c r="Q14" s="111">
        <f t="shared" si="1"/>
        <v>2</v>
      </c>
      <c r="R14" s="110" t="s">
        <v>26</v>
      </c>
      <c r="S14" s="111">
        <f t="shared" si="1"/>
        <v>4</v>
      </c>
      <c r="T14" s="110" t="s">
        <v>26</v>
      </c>
      <c r="U14" s="111">
        <f t="shared" si="1"/>
        <v>3</v>
      </c>
      <c r="V14" s="110" t="s">
        <v>26</v>
      </c>
      <c r="W14" s="111">
        <f t="shared" si="1"/>
        <v>11</v>
      </c>
      <c r="X14" s="110" t="s">
        <v>26</v>
      </c>
      <c r="Y14" s="111">
        <f t="shared" si="1"/>
        <v>9</v>
      </c>
      <c r="Z14" s="110">
        <f t="shared" si="1"/>
        <v>37</v>
      </c>
      <c r="AA14" s="111">
        <f t="shared" si="1"/>
        <v>3</v>
      </c>
      <c r="AB14" s="110">
        <f t="shared" si="1"/>
        <v>4</v>
      </c>
      <c r="AC14" s="111">
        <f t="shared" si="1"/>
        <v>10</v>
      </c>
      <c r="AD14" s="49">
        <f t="shared" si="1"/>
        <v>594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50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55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indexed="49"/>
  </sheetPr>
  <dimension ref="A1:AH19"/>
  <sheetViews>
    <sheetView topLeftCell="A7" zoomScale="85" workbookViewId="0">
      <selection activeCell="T14" sqref="T14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</row>
    <row r="2" spans="1:34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</row>
    <row r="3" spans="1:34" s="42" customFormat="1">
      <c r="A3" s="515" t="s">
        <v>56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</row>
    <row r="4" spans="1:34" ht="27" thickBot="1"/>
    <row r="5" spans="1:34" ht="30.75" customHeight="1">
      <c r="A5" s="526" t="s">
        <v>2</v>
      </c>
      <c r="B5" s="529" t="s">
        <v>7</v>
      </c>
      <c r="C5" s="523"/>
      <c r="D5" s="522" t="s">
        <v>19</v>
      </c>
      <c r="E5" s="523"/>
      <c r="F5" s="522" t="s">
        <v>13</v>
      </c>
      <c r="G5" s="523"/>
      <c r="H5" s="522" t="s">
        <v>20</v>
      </c>
      <c r="I5" s="523"/>
      <c r="J5" s="522" t="s">
        <v>8</v>
      </c>
      <c r="K5" s="523"/>
      <c r="L5" s="522" t="s">
        <v>21</v>
      </c>
      <c r="M5" s="523"/>
      <c r="N5" s="522" t="s">
        <v>14</v>
      </c>
      <c r="O5" s="523"/>
      <c r="P5" s="522" t="s">
        <v>18</v>
      </c>
      <c r="Q5" s="523"/>
      <c r="R5" s="522" t="s">
        <v>15</v>
      </c>
      <c r="S5" s="523"/>
      <c r="T5" s="522" t="s">
        <v>22</v>
      </c>
      <c r="U5" s="523"/>
      <c r="V5" s="522" t="s">
        <v>9</v>
      </c>
      <c r="W5" s="523"/>
      <c r="X5" s="522" t="s">
        <v>12</v>
      </c>
      <c r="Y5" s="523"/>
      <c r="Z5" s="522" t="s">
        <v>10</v>
      </c>
      <c r="AA5" s="523"/>
      <c r="AB5" s="522" t="s">
        <v>11</v>
      </c>
      <c r="AC5" s="523"/>
      <c r="AD5" s="518" t="s">
        <v>17</v>
      </c>
    </row>
    <row r="6" spans="1:34" ht="116.25" customHeight="1" thickBot="1">
      <c r="A6" s="527"/>
      <c r="B6" s="530"/>
      <c r="C6" s="525"/>
      <c r="D6" s="524"/>
      <c r="E6" s="525"/>
      <c r="F6" s="524"/>
      <c r="G6" s="525"/>
      <c r="H6" s="524"/>
      <c r="I6" s="525"/>
      <c r="J6" s="524"/>
      <c r="K6" s="525"/>
      <c r="L6" s="524"/>
      <c r="M6" s="525"/>
      <c r="N6" s="524"/>
      <c r="O6" s="525"/>
      <c r="P6" s="524"/>
      <c r="Q6" s="525"/>
      <c r="R6" s="524"/>
      <c r="S6" s="525"/>
      <c r="T6" s="524"/>
      <c r="U6" s="525"/>
      <c r="V6" s="524"/>
      <c r="W6" s="525"/>
      <c r="X6" s="524"/>
      <c r="Y6" s="525"/>
      <c r="Z6" s="524"/>
      <c r="AA6" s="525"/>
      <c r="AB6" s="524"/>
      <c r="AC6" s="525"/>
      <c r="AD6" s="519"/>
    </row>
    <row r="7" spans="1:34" ht="64.5" customHeight="1" thickBot="1">
      <c r="A7" s="528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68">
        <v>42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f t="shared" ref="AD8:AD13" si="0">SUM(B8:AC8)</f>
        <v>164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f t="shared" si="0"/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f t="shared" si="0"/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f t="shared" si="0"/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26</v>
      </c>
      <c r="E12" s="9">
        <v>3</v>
      </c>
      <c r="F12" s="9">
        <v>26</v>
      </c>
      <c r="G12" s="9">
        <v>2</v>
      </c>
      <c r="H12" s="9">
        <v>18</v>
      </c>
      <c r="I12" s="9">
        <v>3</v>
      </c>
      <c r="J12" s="9" t="s">
        <v>26</v>
      </c>
      <c r="K12" s="9">
        <v>7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f t="shared" si="0"/>
        <v>128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39</v>
      </c>
      <c r="G13" s="12">
        <v>15</v>
      </c>
      <c r="H13" s="12" t="s">
        <v>26</v>
      </c>
      <c r="I13" s="12">
        <v>7</v>
      </c>
      <c r="J13" s="12" t="s">
        <v>26</v>
      </c>
      <c r="K13" s="66">
        <v>57</v>
      </c>
      <c r="L13" s="12" t="s">
        <v>26</v>
      </c>
      <c r="M13" s="12">
        <v>14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1</v>
      </c>
      <c r="T13" s="12" t="s">
        <v>26</v>
      </c>
      <c r="U13" s="12">
        <v>2</v>
      </c>
      <c r="V13" s="12" t="s">
        <v>26</v>
      </c>
      <c r="W13" s="54">
        <v>8</v>
      </c>
      <c r="X13" s="60" t="s">
        <v>26</v>
      </c>
      <c r="Y13" s="60">
        <v>7</v>
      </c>
      <c r="Z13" s="60">
        <v>34</v>
      </c>
      <c r="AA13" s="60">
        <v>3</v>
      </c>
      <c r="AB13" s="60">
        <v>4</v>
      </c>
      <c r="AC13" s="65">
        <v>7</v>
      </c>
      <c r="AD13" s="47">
        <f t="shared" si="0"/>
        <v>227</v>
      </c>
      <c r="AF13" s="44"/>
    </row>
    <row r="14" spans="1:34" ht="33.75" customHeight="1" thickBot="1">
      <c r="A14" s="48" t="s">
        <v>17</v>
      </c>
      <c r="B14" s="111">
        <f>SUM(B8:B13)</f>
        <v>63</v>
      </c>
      <c r="C14" s="111">
        <f t="shared" ref="C14:AD14" si="1">SUM(C8:C13)</f>
        <v>8</v>
      </c>
      <c r="D14" s="110">
        <f t="shared" si="1"/>
        <v>74</v>
      </c>
      <c r="E14" s="111">
        <f t="shared" si="1"/>
        <v>10</v>
      </c>
      <c r="F14" s="111">
        <f t="shared" si="1"/>
        <v>119</v>
      </c>
      <c r="G14" s="111">
        <f t="shared" si="1"/>
        <v>17</v>
      </c>
      <c r="H14" s="111">
        <f t="shared" si="1"/>
        <v>59</v>
      </c>
      <c r="I14" s="111">
        <f t="shared" si="1"/>
        <v>11</v>
      </c>
      <c r="J14" s="111" t="s">
        <v>26</v>
      </c>
      <c r="K14" s="111">
        <f t="shared" si="1"/>
        <v>108</v>
      </c>
      <c r="L14" s="111" t="s">
        <v>26</v>
      </c>
      <c r="M14" s="111">
        <f t="shared" si="1"/>
        <v>21</v>
      </c>
      <c r="N14" s="111" t="s">
        <v>26</v>
      </c>
      <c r="O14" s="111">
        <f t="shared" si="1"/>
        <v>19</v>
      </c>
      <c r="P14" s="111" t="s">
        <v>26</v>
      </c>
      <c r="Q14" s="111">
        <f t="shared" si="1"/>
        <v>2</v>
      </c>
      <c r="R14" s="111" t="s">
        <v>26</v>
      </c>
      <c r="S14" s="111">
        <f t="shared" si="1"/>
        <v>4</v>
      </c>
      <c r="T14" s="111" t="s">
        <v>26</v>
      </c>
      <c r="U14" s="111">
        <f t="shared" si="1"/>
        <v>3</v>
      </c>
      <c r="V14" s="111" t="s">
        <v>26</v>
      </c>
      <c r="W14" s="111">
        <f t="shared" si="1"/>
        <v>11</v>
      </c>
      <c r="X14" s="111" t="s">
        <v>26</v>
      </c>
      <c r="Y14" s="111">
        <f t="shared" si="1"/>
        <v>9</v>
      </c>
      <c r="Z14" s="111">
        <f t="shared" si="1"/>
        <v>37</v>
      </c>
      <c r="AA14" s="111">
        <f t="shared" si="1"/>
        <v>3</v>
      </c>
      <c r="AB14" s="111">
        <f t="shared" si="1"/>
        <v>4</v>
      </c>
      <c r="AC14" s="111">
        <f t="shared" si="1"/>
        <v>9</v>
      </c>
      <c r="AD14" s="67">
        <f t="shared" si="1"/>
        <v>591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58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57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P5:Q6"/>
    <mergeCell ref="R5:S6"/>
    <mergeCell ref="Z5:AA6"/>
    <mergeCell ref="AB5:AC6"/>
    <mergeCell ref="AD5:AD6"/>
    <mergeCell ref="A1:AD1"/>
    <mergeCell ref="A2:AD2"/>
    <mergeCell ref="A3:AD3"/>
    <mergeCell ref="A5:A7"/>
    <mergeCell ref="B5:C6"/>
    <mergeCell ref="D5:E6"/>
    <mergeCell ref="F5:G6"/>
    <mergeCell ref="T5:U6"/>
    <mergeCell ref="V5:W6"/>
    <mergeCell ref="X5:Y6"/>
    <mergeCell ref="H5:I6"/>
    <mergeCell ref="J5:K6"/>
    <mergeCell ref="L5:M6"/>
    <mergeCell ref="N5:O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indexed="49"/>
  </sheetPr>
  <dimension ref="A1:AH19"/>
  <sheetViews>
    <sheetView topLeftCell="A7" zoomScale="85" workbookViewId="0">
      <selection activeCell="Q14" sqref="Q14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</row>
    <row r="2" spans="1:34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</row>
    <row r="3" spans="1:34" s="42" customFormat="1">
      <c r="A3" s="515" t="s">
        <v>59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</row>
    <row r="4" spans="1:34" ht="27" thickBot="1"/>
    <row r="5" spans="1:34" ht="30.75" customHeight="1">
      <c r="A5" s="526" t="s">
        <v>2</v>
      </c>
      <c r="B5" s="529" t="s">
        <v>7</v>
      </c>
      <c r="C5" s="523"/>
      <c r="D5" s="522" t="s">
        <v>19</v>
      </c>
      <c r="E5" s="523"/>
      <c r="F5" s="522" t="s">
        <v>13</v>
      </c>
      <c r="G5" s="523"/>
      <c r="H5" s="522" t="s">
        <v>20</v>
      </c>
      <c r="I5" s="523"/>
      <c r="J5" s="522" t="s">
        <v>8</v>
      </c>
      <c r="K5" s="523"/>
      <c r="L5" s="522" t="s">
        <v>21</v>
      </c>
      <c r="M5" s="523"/>
      <c r="N5" s="522" t="s">
        <v>14</v>
      </c>
      <c r="O5" s="523"/>
      <c r="P5" s="522" t="s">
        <v>18</v>
      </c>
      <c r="Q5" s="523"/>
      <c r="R5" s="522" t="s">
        <v>15</v>
      </c>
      <c r="S5" s="523"/>
      <c r="T5" s="522" t="s">
        <v>22</v>
      </c>
      <c r="U5" s="523"/>
      <c r="V5" s="522" t="s">
        <v>9</v>
      </c>
      <c r="W5" s="523"/>
      <c r="X5" s="522" t="s">
        <v>12</v>
      </c>
      <c r="Y5" s="523"/>
      <c r="Z5" s="522" t="s">
        <v>10</v>
      </c>
      <c r="AA5" s="523"/>
      <c r="AB5" s="522" t="s">
        <v>11</v>
      </c>
      <c r="AC5" s="523"/>
      <c r="AD5" s="518" t="s">
        <v>17</v>
      </c>
    </row>
    <row r="6" spans="1:34" ht="116.25" customHeight="1" thickBot="1">
      <c r="A6" s="527"/>
      <c r="B6" s="530"/>
      <c r="C6" s="525"/>
      <c r="D6" s="524"/>
      <c r="E6" s="525"/>
      <c r="F6" s="524"/>
      <c r="G6" s="525"/>
      <c r="H6" s="524"/>
      <c r="I6" s="525"/>
      <c r="J6" s="524"/>
      <c r="K6" s="525"/>
      <c r="L6" s="524"/>
      <c r="M6" s="525"/>
      <c r="N6" s="524"/>
      <c r="O6" s="525"/>
      <c r="P6" s="524"/>
      <c r="Q6" s="525"/>
      <c r="R6" s="524"/>
      <c r="S6" s="525"/>
      <c r="T6" s="524"/>
      <c r="U6" s="525"/>
      <c r="V6" s="524"/>
      <c r="W6" s="525"/>
      <c r="X6" s="524"/>
      <c r="Y6" s="525"/>
      <c r="Z6" s="524"/>
      <c r="AA6" s="525"/>
      <c r="AB6" s="524"/>
      <c r="AC6" s="525"/>
      <c r="AD6" s="519"/>
    </row>
    <row r="7" spans="1:34" ht="64.5" customHeight="1" thickBot="1">
      <c r="A7" s="528"/>
      <c r="B7" s="56" t="s">
        <v>44</v>
      </c>
      <c r="C7" s="57" t="s">
        <v>45</v>
      </c>
      <c r="D7" s="57" t="s">
        <v>44</v>
      </c>
      <c r="E7" s="57" t="s">
        <v>45</v>
      </c>
      <c r="F7" s="57" t="s">
        <v>44</v>
      </c>
      <c r="G7" s="57" t="s">
        <v>45</v>
      </c>
      <c r="H7" s="57" t="s">
        <v>44</v>
      </c>
      <c r="I7" s="57" t="s">
        <v>45</v>
      </c>
      <c r="J7" s="57" t="s">
        <v>44</v>
      </c>
      <c r="K7" s="57" t="s">
        <v>45</v>
      </c>
      <c r="L7" s="57" t="s">
        <v>44</v>
      </c>
      <c r="M7" s="57" t="s">
        <v>45</v>
      </c>
      <c r="N7" s="57" t="s">
        <v>44</v>
      </c>
      <c r="O7" s="57" t="s">
        <v>45</v>
      </c>
      <c r="P7" s="57" t="s">
        <v>44</v>
      </c>
      <c r="Q7" s="57" t="s">
        <v>45</v>
      </c>
      <c r="R7" s="57" t="s">
        <v>44</v>
      </c>
      <c r="S7" s="57" t="s">
        <v>45</v>
      </c>
      <c r="T7" s="57" t="s">
        <v>44</v>
      </c>
      <c r="U7" s="57" t="s">
        <v>45</v>
      </c>
      <c r="V7" s="57" t="s">
        <v>44</v>
      </c>
      <c r="W7" s="57" t="s">
        <v>45</v>
      </c>
      <c r="X7" s="57" t="s">
        <v>44</v>
      </c>
      <c r="Y7" s="57" t="s">
        <v>45</v>
      </c>
      <c r="Z7" s="57" t="s">
        <v>44</v>
      </c>
      <c r="AA7" s="57" t="s">
        <v>45</v>
      </c>
      <c r="AB7" s="57" t="s">
        <v>44</v>
      </c>
      <c r="AC7" s="58" t="s">
        <v>45</v>
      </c>
      <c r="AD7" s="55"/>
    </row>
    <row r="8" spans="1:34" ht="33.75" customHeight="1">
      <c r="A8" s="77" t="s">
        <v>77</v>
      </c>
      <c r="B8" s="8">
        <v>40</v>
      </c>
      <c r="C8" s="51" t="s">
        <v>26</v>
      </c>
      <c r="D8" s="68">
        <v>42</v>
      </c>
      <c r="E8" s="9" t="s">
        <v>26</v>
      </c>
      <c r="F8" s="9">
        <v>44</v>
      </c>
      <c r="G8" s="9" t="s">
        <v>26</v>
      </c>
      <c r="H8" s="9">
        <v>38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9" t="s">
        <v>26</v>
      </c>
      <c r="P8" s="9" t="s">
        <v>26</v>
      </c>
      <c r="Q8" s="9" t="s">
        <v>26</v>
      </c>
      <c r="R8" s="9" t="s">
        <v>26</v>
      </c>
      <c r="S8" s="9" t="s">
        <v>26</v>
      </c>
      <c r="T8" s="9" t="s">
        <v>26</v>
      </c>
      <c r="U8" s="9" t="s">
        <v>26</v>
      </c>
      <c r="V8" s="9" t="s">
        <v>26</v>
      </c>
      <c r="W8" s="53" t="s">
        <v>26</v>
      </c>
      <c r="X8" s="9" t="s">
        <v>26</v>
      </c>
      <c r="Y8" s="9" t="s">
        <v>26</v>
      </c>
      <c r="Z8" s="9" t="s">
        <v>26</v>
      </c>
      <c r="AA8" s="9" t="s">
        <v>26</v>
      </c>
      <c r="AB8" s="9" t="s">
        <v>26</v>
      </c>
      <c r="AC8" s="10" t="s">
        <v>26</v>
      </c>
      <c r="AD8" s="47">
        <f t="shared" ref="AD8:AD13" si="0">SUM(B8:AC8)</f>
        <v>164</v>
      </c>
    </row>
    <row r="9" spans="1:34" ht="33.75" customHeight="1">
      <c r="A9" s="126" t="s">
        <v>74</v>
      </c>
      <c r="B9" s="8" t="s">
        <v>26</v>
      </c>
      <c r="C9" s="51">
        <v>1</v>
      </c>
      <c r="D9" s="9" t="s">
        <v>26</v>
      </c>
      <c r="E9" s="9">
        <v>1</v>
      </c>
      <c r="F9" s="9" t="s">
        <v>26</v>
      </c>
      <c r="G9" s="9" t="s">
        <v>26</v>
      </c>
      <c r="H9" s="9" t="s">
        <v>26</v>
      </c>
      <c r="I9" s="9">
        <v>1</v>
      </c>
      <c r="J9" s="9" t="s">
        <v>26</v>
      </c>
      <c r="K9" s="9">
        <v>10</v>
      </c>
      <c r="L9" s="9" t="s">
        <v>26</v>
      </c>
      <c r="M9" s="9">
        <v>2</v>
      </c>
      <c r="N9" s="9" t="s">
        <v>26</v>
      </c>
      <c r="O9" s="9" t="s">
        <v>26</v>
      </c>
      <c r="P9" s="9" t="s">
        <v>26</v>
      </c>
      <c r="Q9" s="9" t="s">
        <v>26</v>
      </c>
      <c r="R9" s="9" t="s">
        <v>26</v>
      </c>
      <c r="S9" s="9">
        <v>1</v>
      </c>
      <c r="T9" s="9" t="s">
        <v>26</v>
      </c>
      <c r="U9" s="9" t="s">
        <v>26</v>
      </c>
      <c r="V9" s="9" t="s">
        <v>26</v>
      </c>
      <c r="W9" s="53" t="s">
        <v>26</v>
      </c>
      <c r="X9" s="9" t="s">
        <v>26</v>
      </c>
      <c r="Y9" s="9" t="s">
        <v>26</v>
      </c>
      <c r="Z9" s="9" t="s">
        <v>26</v>
      </c>
      <c r="AA9" s="9" t="s">
        <v>26</v>
      </c>
      <c r="AB9" s="9" t="s">
        <v>26</v>
      </c>
      <c r="AC9" s="10" t="s">
        <v>26</v>
      </c>
      <c r="AD9" s="47">
        <f t="shared" si="0"/>
        <v>16</v>
      </c>
    </row>
    <row r="10" spans="1:34" ht="33.75" customHeight="1">
      <c r="A10" s="77" t="s">
        <v>4</v>
      </c>
      <c r="B10" s="8" t="s">
        <v>26</v>
      </c>
      <c r="C10" s="51" t="s">
        <v>26</v>
      </c>
      <c r="D10" s="9" t="s">
        <v>26</v>
      </c>
      <c r="E10" s="9" t="s">
        <v>26</v>
      </c>
      <c r="F10" s="9" t="s">
        <v>26</v>
      </c>
      <c r="G10" s="9" t="s">
        <v>26</v>
      </c>
      <c r="H10" s="9" t="s">
        <v>26</v>
      </c>
      <c r="I10" s="9" t="s">
        <v>26</v>
      </c>
      <c r="J10" s="9" t="s">
        <v>26</v>
      </c>
      <c r="K10" s="9">
        <v>31</v>
      </c>
      <c r="L10" s="9" t="s">
        <v>26</v>
      </c>
      <c r="M10" s="9" t="s">
        <v>26</v>
      </c>
      <c r="N10" s="9" t="s">
        <v>26</v>
      </c>
      <c r="O10" s="9" t="s">
        <v>26</v>
      </c>
      <c r="P10" s="9" t="s">
        <v>26</v>
      </c>
      <c r="Q10" s="9" t="s">
        <v>26</v>
      </c>
      <c r="R10" s="9" t="s">
        <v>26</v>
      </c>
      <c r="S10" s="9" t="s">
        <v>26</v>
      </c>
      <c r="T10" s="9" t="s">
        <v>26</v>
      </c>
      <c r="U10" s="9" t="s">
        <v>26</v>
      </c>
      <c r="V10" s="9" t="s">
        <v>26</v>
      </c>
      <c r="W10" s="53" t="s">
        <v>26</v>
      </c>
      <c r="X10" s="9" t="s">
        <v>26</v>
      </c>
      <c r="Y10" s="9" t="s">
        <v>26</v>
      </c>
      <c r="Z10" s="9" t="s">
        <v>26</v>
      </c>
      <c r="AA10" s="9" t="s">
        <v>26</v>
      </c>
      <c r="AB10" s="9" t="s">
        <v>26</v>
      </c>
      <c r="AC10" s="10" t="s">
        <v>26</v>
      </c>
      <c r="AD10" s="47">
        <f t="shared" si="0"/>
        <v>31</v>
      </c>
    </row>
    <row r="11" spans="1:34" ht="33.75" customHeight="1">
      <c r="A11" s="77" t="s">
        <v>5</v>
      </c>
      <c r="B11" s="8">
        <v>2</v>
      </c>
      <c r="C11" s="51" t="s">
        <v>26</v>
      </c>
      <c r="D11" s="9">
        <v>2</v>
      </c>
      <c r="E11" s="9" t="s">
        <v>26</v>
      </c>
      <c r="F11" s="9">
        <v>10</v>
      </c>
      <c r="G11" s="9" t="s">
        <v>26</v>
      </c>
      <c r="H11" s="9">
        <v>3</v>
      </c>
      <c r="I11" s="9" t="s">
        <v>26</v>
      </c>
      <c r="J11" s="9" t="s">
        <v>26</v>
      </c>
      <c r="K11" s="9">
        <v>3</v>
      </c>
      <c r="L11" s="9" t="s">
        <v>26</v>
      </c>
      <c r="M11" s="9">
        <v>1</v>
      </c>
      <c r="N11" s="9" t="s">
        <v>26</v>
      </c>
      <c r="O11" s="9" t="s">
        <v>26</v>
      </c>
      <c r="P11" s="9" t="s">
        <v>26</v>
      </c>
      <c r="Q11" s="9" t="s">
        <v>26</v>
      </c>
      <c r="R11" s="9" t="s">
        <v>26</v>
      </c>
      <c r="S11" s="9" t="s">
        <v>26</v>
      </c>
      <c r="T11" s="9" t="s">
        <v>26</v>
      </c>
      <c r="U11" s="9" t="s">
        <v>26</v>
      </c>
      <c r="V11" s="9" t="s">
        <v>26</v>
      </c>
      <c r="W11" s="53">
        <v>3</v>
      </c>
      <c r="X11" s="9" t="s">
        <v>26</v>
      </c>
      <c r="Y11" s="9">
        <v>1</v>
      </c>
      <c r="Z11" s="9" t="s">
        <v>26</v>
      </c>
      <c r="AA11" s="9" t="s">
        <v>26</v>
      </c>
      <c r="AB11" s="9" t="s">
        <v>26</v>
      </c>
      <c r="AC11" s="10" t="s">
        <v>26</v>
      </c>
      <c r="AD11" s="47">
        <f t="shared" si="0"/>
        <v>25</v>
      </c>
      <c r="AH11" s="42"/>
    </row>
    <row r="12" spans="1:34" ht="57" customHeight="1">
      <c r="A12" s="77" t="s">
        <v>90</v>
      </c>
      <c r="B12" s="8">
        <v>21</v>
      </c>
      <c r="C12" s="51">
        <v>3</v>
      </c>
      <c r="D12" s="9">
        <v>26</v>
      </c>
      <c r="E12" s="9">
        <v>3</v>
      </c>
      <c r="F12" s="9">
        <v>26</v>
      </c>
      <c r="G12" s="9">
        <v>2</v>
      </c>
      <c r="H12" s="9">
        <v>18</v>
      </c>
      <c r="I12" s="9">
        <v>3</v>
      </c>
      <c r="J12" s="9" t="s">
        <v>26</v>
      </c>
      <c r="K12" s="9">
        <v>7</v>
      </c>
      <c r="L12" s="9" t="s">
        <v>26</v>
      </c>
      <c r="M12" s="9">
        <v>4</v>
      </c>
      <c r="N12" s="9" t="s">
        <v>26</v>
      </c>
      <c r="O12" s="9">
        <v>4</v>
      </c>
      <c r="P12" s="9" t="s">
        <v>26</v>
      </c>
      <c r="Q12" s="9">
        <v>2</v>
      </c>
      <c r="R12" s="9" t="s">
        <v>26</v>
      </c>
      <c r="S12" s="9">
        <v>2</v>
      </c>
      <c r="T12" s="9" t="s">
        <v>26</v>
      </c>
      <c r="U12" s="9">
        <v>1</v>
      </c>
      <c r="V12" s="9" t="s">
        <v>26</v>
      </c>
      <c r="W12" s="53" t="s">
        <v>26</v>
      </c>
      <c r="X12" s="9" t="s">
        <v>26</v>
      </c>
      <c r="Y12" s="9">
        <v>1</v>
      </c>
      <c r="Z12" s="9">
        <v>3</v>
      </c>
      <c r="AA12" s="9" t="s">
        <v>26</v>
      </c>
      <c r="AB12" s="9" t="s">
        <v>26</v>
      </c>
      <c r="AC12" s="10">
        <v>2</v>
      </c>
      <c r="AD12" s="47">
        <f t="shared" si="0"/>
        <v>128</v>
      </c>
    </row>
    <row r="13" spans="1:34" ht="57" customHeight="1">
      <c r="A13" s="85" t="s">
        <v>76</v>
      </c>
      <c r="B13" s="11" t="s">
        <v>26</v>
      </c>
      <c r="C13" s="52">
        <v>4</v>
      </c>
      <c r="D13" s="12">
        <v>4</v>
      </c>
      <c r="E13" s="12">
        <v>6</v>
      </c>
      <c r="F13" s="12">
        <v>39</v>
      </c>
      <c r="G13" s="12">
        <v>15</v>
      </c>
      <c r="H13" s="12" t="s">
        <v>26</v>
      </c>
      <c r="I13" s="12">
        <v>7</v>
      </c>
      <c r="J13" s="12" t="s">
        <v>26</v>
      </c>
      <c r="K13" s="66">
        <v>57</v>
      </c>
      <c r="L13" s="12" t="s">
        <v>26</v>
      </c>
      <c r="M13" s="12">
        <v>14</v>
      </c>
      <c r="N13" s="12" t="s">
        <v>26</v>
      </c>
      <c r="O13" s="12">
        <v>15</v>
      </c>
      <c r="P13" s="12" t="s">
        <v>26</v>
      </c>
      <c r="Q13" s="12" t="s">
        <v>26</v>
      </c>
      <c r="R13" s="12" t="s">
        <v>26</v>
      </c>
      <c r="S13" s="12">
        <v>1</v>
      </c>
      <c r="T13" s="12" t="s">
        <v>26</v>
      </c>
      <c r="U13" s="12">
        <v>2</v>
      </c>
      <c r="V13" s="12" t="s">
        <v>26</v>
      </c>
      <c r="W13" s="54">
        <v>8</v>
      </c>
      <c r="X13" s="60" t="s">
        <v>26</v>
      </c>
      <c r="Y13" s="60">
        <v>7</v>
      </c>
      <c r="Z13" s="60">
        <v>34</v>
      </c>
      <c r="AA13" s="60">
        <v>3</v>
      </c>
      <c r="AB13" s="60">
        <v>4</v>
      </c>
      <c r="AC13" s="65">
        <v>7</v>
      </c>
      <c r="AD13" s="47">
        <f t="shared" si="0"/>
        <v>227</v>
      </c>
      <c r="AF13" s="44"/>
    </row>
    <row r="14" spans="1:34" ht="33.75" customHeight="1" thickBot="1">
      <c r="A14" s="48" t="s">
        <v>17</v>
      </c>
      <c r="B14" s="49">
        <f>SUM(B8:B13)</f>
        <v>63</v>
      </c>
      <c r="C14" s="49">
        <f t="shared" ref="C14:AD14" si="1">SUM(C8:C13)</f>
        <v>8</v>
      </c>
      <c r="D14" s="67">
        <f t="shared" si="1"/>
        <v>74</v>
      </c>
      <c r="E14" s="49">
        <f t="shared" si="1"/>
        <v>10</v>
      </c>
      <c r="F14" s="49">
        <f t="shared" si="1"/>
        <v>119</v>
      </c>
      <c r="G14" s="49">
        <f t="shared" si="1"/>
        <v>17</v>
      </c>
      <c r="H14" s="49">
        <f t="shared" si="1"/>
        <v>59</v>
      </c>
      <c r="I14" s="49">
        <f t="shared" si="1"/>
        <v>11</v>
      </c>
      <c r="J14" s="49" t="s">
        <v>26</v>
      </c>
      <c r="K14" s="49">
        <f t="shared" si="1"/>
        <v>108</v>
      </c>
      <c r="L14" s="49" t="s">
        <v>26</v>
      </c>
      <c r="M14" s="49">
        <f t="shared" si="1"/>
        <v>21</v>
      </c>
      <c r="N14" s="49" t="s">
        <v>26</v>
      </c>
      <c r="O14" s="49">
        <f t="shared" si="1"/>
        <v>19</v>
      </c>
      <c r="P14" s="49" t="s">
        <v>26</v>
      </c>
      <c r="Q14" s="49">
        <f t="shared" si="1"/>
        <v>2</v>
      </c>
      <c r="R14" s="49" t="s">
        <v>26</v>
      </c>
      <c r="S14" s="49">
        <f t="shared" si="1"/>
        <v>4</v>
      </c>
      <c r="T14" s="49" t="s">
        <v>26</v>
      </c>
      <c r="U14" s="49">
        <f t="shared" si="1"/>
        <v>3</v>
      </c>
      <c r="V14" s="49" t="s">
        <v>26</v>
      </c>
      <c r="W14" s="49">
        <f t="shared" si="1"/>
        <v>11</v>
      </c>
      <c r="X14" s="49" t="s">
        <v>26</v>
      </c>
      <c r="Y14" s="49">
        <f t="shared" si="1"/>
        <v>9</v>
      </c>
      <c r="Z14" s="49">
        <f t="shared" si="1"/>
        <v>37</v>
      </c>
      <c r="AA14" s="49">
        <f t="shared" si="1"/>
        <v>3</v>
      </c>
      <c r="AB14" s="49">
        <f t="shared" si="1"/>
        <v>4</v>
      </c>
      <c r="AC14" s="49">
        <f t="shared" si="1"/>
        <v>9</v>
      </c>
      <c r="AD14" s="67">
        <f t="shared" si="1"/>
        <v>591</v>
      </c>
    </row>
    <row r="16" spans="1:34">
      <c r="A16" s="62" t="s">
        <v>46</v>
      </c>
      <c r="B16" s="63"/>
      <c r="C16" s="63"/>
      <c r="D16" s="63"/>
      <c r="E16" s="6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</row>
    <row r="17" spans="1:20">
      <c r="A17" s="62" t="s">
        <v>60</v>
      </c>
      <c r="B17" s="63"/>
      <c r="C17" s="63"/>
      <c r="D17" s="63"/>
      <c r="E17" s="6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</row>
    <row r="18" spans="1:20">
      <c r="A18" s="62" t="s">
        <v>57</v>
      </c>
      <c r="B18" s="63"/>
      <c r="C18" s="63"/>
      <c r="D18" s="63"/>
      <c r="E18" s="6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</row>
    <row r="19" spans="1:20"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indexed="49"/>
  </sheetPr>
  <dimension ref="A1:AH33"/>
  <sheetViews>
    <sheetView zoomScale="85" workbookViewId="0">
      <selection activeCell="M10" sqref="M10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35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69"/>
    </row>
    <row r="2" spans="1:34" s="42" customFormat="1">
      <c r="A2" s="535" t="s">
        <v>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69"/>
    </row>
    <row r="3" spans="1:34" s="42" customFormat="1">
      <c r="A3" s="535" t="s">
        <v>61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  <c r="AD3" s="535"/>
      <c r="AE3" s="69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2"/>
      <c r="AE4" s="72"/>
    </row>
    <row r="5" spans="1:34" ht="30.75" customHeight="1">
      <c r="A5" s="526" t="s">
        <v>2</v>
      </c>
      <c r="B5" s="537" t="s">
        <v>7</v>
      </c>
      <c r="C5" s="532"/>
      <c r="D5" s="531" t="s">
        <v>19</v>
      </c>
      <c r="E5" s="532"/>
      <c r="F5" s="531" t="s">
        <v>13</v>
      </c>
      <c r="G5" s="532"/>
      <c r="H5" s="531" t="s">
        <v>20</v>
      </c>
      <c r="I5" s="532"/>
      <c r="J5" s="531" t="s">
        <v>8</v>
      </c>
      <c r="K5" s="532"/>
      <c r="L5" s="531" t="s">
        <v>21</v>
      </c>
      <c r="M5" s="532"/>
      <c r="N5" s="531" t="s">
        <v>14</v>
      </c>
      <c r="O5" s="532"/>
      <c r="P5" s="531" t="s">
        <v>18</v>
      </c>
      <c r="Q5" s="532"/>
      <c r="R5" s="531" t="s">
        <v>15</v>
      </c>
      <c r="S5" s="532"/>
      <c r="T5" s="531" t="s">
        <v>22</v>
      </c>
      <c r="U5" s="532"/>
      <c r="V5" s="531" t="s">
        <v>9</v>
      </c>
      <c r="W5" s="532"/>
      <c r="X5" s="531" t="s">
        <v>12</v>
      </c>
      <c r="Y5" s="532"/>
      <c r="Z5" s="531" t="s">
        <v>10</v>
      </c>
      <c r="AA5" s="532"/>
      <c r="AB5" s="531" t="s">
        <v>11</v>
      </c>
      <c r="AC5" s="532"/>
      <c r="AD5" s="539" t="s">
        <v>17</v>
      </c>
      <c r="AE5" s="72"/>
    </row>
    <row r="6" spans="1:34" ht="116.25" customHeight="1" thickBot="1">
      <c r="A6" s="536"/>
      <c r="B6" s="538"/>
      <c r="C6" s="534"/>
      <c r="D6" s="533"/>
      <c r="E6" s="534"/>
      <c r="F6" s="533"/>
      <c r="G6" s="534"/>
      <c r="H6" s="533"/>
      <c r="I6" s="534"/>
      <c r="J6" s="533"/>
      <c r="K6" s="534"/>
      <c r="L6" s="533"/>
      <c r="M6" s="534"/>
      <c r="N6" s="533"/>
      <c r="O6" s="534"/>
      <c r="P6" s="533"/>
      <c r="Q6" s="534"/>
      <c r="R6" s="533"/>
      <c r="S6" s="534"/>
      <c r="T6" s="533"/>
      <c r="U6" s="534"/>
      <c r="V6" s="533"/>
      <c r="W6" s="534"/>
      <c r="X6" s="533"/>
      <c r="Y6" s="534"/>
      <c r="Z6" s="533"/>
      <c r="AA6" s="534"/>
      <c r="AB6" s="533"/>
      <c r="AC6" s="534"/>
      <c r="AD6" s="519"/>
      <c r="AE6" s="72"/>
    </row>
    <row r="7" spans="1:34" ht="64.5" customHeight="1" thickBot="1">
      <c r="A7" s="528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76"/>
      <c r="AE7" s="72"/>
    </row>
    <row r="8" spans="1:34" ht="33.75" customHeight="1">
      <c r="A8" s="77" t="s">
        <v>77</v>
      </c>
      <c r="B8" s="78">
        <v>40</v>
      </c>
      <c r="C8" s="79" t="s">
        <v>26</v>
      </c>
      <c r="D8" s="80">
        <v>42</v>
      </c>
      <c r="E8" s="81" t="s">
        <v>26</v>
      </c>
      <c r="F8" s="81">
        <v>44</v>
      </c>
      <c r="G8" s="81" t="s">
        <v>26</v>
      </c>
      <c r="H8" s="81">
        <v>38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84">
        <f t="shared" ref="AD8:AD13" si="0">SUM(B8:AC8)</f>
        <v>164</v>
      </c>
      <c r="AE8" s="72"/>
    </row>
    <row r="9" spans="1:34" ht="33.75" customHeight="1">
      <c r="A9" s="126" t="s">
        <v>74</v>
      </c>
      <c r="B9" s="78" t="s">
        <v>26</v>
      </c>
      <c r="C9" s="79">
        <v>1</v>
      </c>
      <c r="D9" s="81" t="s">
        <v>26</v>
      </c>
      <c r="E9" s="81">
        <v>1</v>
      </c>
      <c r="F9" s="81" t="s">
        <v>26</v>
      </c>
      <c r="G9" s="81" t="s">
        <v>26</v>
      </c>
      <c r="H9" s="81" t="s">
        <v>26</v>
      </c>
      <c r="I9" s="81">
        <v>1</v>
      </c>
      <c r="J9" s="81" t="s">
        <v>26</v>
      </c>
      <c r="K9" s="81">
        <v>10</v>
      </c>
      <c r="L9" s="81" t="s">
        <v>26</v>
      </c>
      <c r="M9" s="81">
        <v>2</v>
      </c>
      <c r="N9" s="81" t="s">
        <v>26</v>
      </c>
      <c r="O9" s="81" t="s">
        <v>26</v>
      </c>
      <c r="P9" s="81" t="s">
        <v>26</v>
      </c>
      <c r="Q9" s="81" t="s">
        <v>26</v>
      </c>
      <c r="R9" s="81" t="s">
        <v>26</v>
      </c>
      <c r="S9" s="81">
        <v>1</v>
      </c>
      <c r="T9" s="81" t="s">
        <v>26</v>
      </c>
      <c r="U9" s="81" t="s">
        <v>26</v>
      </c>
      <c r="V9" s="81" t="s">
        <v>26</v>
      </c>
      <c r="W9" s="82" t="s">
        <v>26</v>
      </c>
      <c r="X9" s="81" t="s">
        <v>26</v>
      </c>
      <c r="Y9" s="81" t="s">
        <v>26</v>
      </c>
      <c r="Z9" s="81" t="s">
        <v>26</v>
      </c>
      <c r="AA9" s="81" t="s">
        <v>26</v>
      </c>
      <c r="AB9" s="81" t="s">
        <v>26</v>
      </c>
      <c r="AC9" s="83" t="s">
        <v>26</v>
      </c>
      <c r="AD9" s="84">
        <f t="shared" si="0"/>
        <v>16</v>
      </c>
      <c r="AE9" s="72"/>
    </row>
    <row r="10" spans="1:34" ht="33.75" customHeight="1">
      <c r="A10" s="77" t="s">
        <v>4</v>
      </c>
      <c r="B10" s="78" t="s">
        <v>26</v>
      </c>
      <c r="C10" s="79" t="s">
        <v>26</v>
      </c>
      <c r="D10" s="81" t="s">
        <v>26</v>
      </c>
      <c r="E10" s="81" t="s">
        <v>26</v>
      </c>
      <c r="F10" s="81" t="s">
        <v>26</v>
      </c>
      <c r="G10" s="81" t="s">
        <v>26</v>
      </c>
      <c r="H10" s="81" t="s">
        <v>26</v>
      </c>
      <c r="I10" s="81" t="s">
        <v>26</v>
      </c>
      <c r="J10" s="81" t="s">
        <v>26</v>
      </c>
      <c r="K10" s="81">
        <v>30</v>
      </c>
      <c r="L10" s="81" t="s">
        <v>26</v>
      </c>
      <c r="M10" s="81" t="s">
        <v>26</v>
      </c>
      <c r="N10" s="81" t="s">
        <v>26</v>
      </c>
      <c r="O10" s="81" t="s">
        <v>26</v>
      </c>
      <c r="P10" s="81" t="s">
        <v>26</v>
      </c>
      <c r="Q10" s="81" t="s">
        <v>26</v>
      </c>
      <c r="R10" s="81" t="s">
        <v>26</v>
      </c>
      <c r="S10" s="81" t="s">
        <v>26</v>
      </c>
      <c r="T10" s="81" t="s">
        <v>26</v>
      </c>
      <c r="U10" s="81" t="s">
        <v>26</v>
      </c>
      <c r="V10" s="81" t="s">
        <v>26</v>
      </c>
      <c r="W10" s="82" t="s">
        <v>26</v>
      </c>
      <c r="X10" s="81" t="s">
        <v>26</v>
      </c>
      <c r="Y10" s="81" t="s">
        <v>26</v>
      </c>
      <c r="Z10" s="81" t="s">
        <v>26</v>
      </c>
      <c r="AA10" s="81" t="s">
        <v>26</v>
      </c>
      <c r="AB10" s="81" t="s">
        <v>26</v>
      </c>
      <c r="AC10" s="83" t="s">
        <v>26</v>
      </c>
      <c r="AD10" s="84">
        <f t="shared" si="0"/>
        <v>30</v>
      </c>
      <c r="AE10" s="72"/>
    </row>
    <row r="11" spans="1:34" ht="33.75" customHeight="1">
      <c r="A11" s="77" t="s">
        <v>5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3</v>
      </c>
      <c r="L11" s="81" t="s">
        <v>26</v>
      </c>
      <c r="M11" s="81">
        <v>1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>
        <v>3</v>
      </c>
      <c r="X11" s="81" t="s">
        <v>26</v>
      </c>
      <c r="Y11" s="81">
        <v>1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84">
        <f t="shared" si="0"/>
        <v>8</v>
      </c>
      <c r="AE11" s="72"/>
      <c r="AH11" s="42"/>
    </row>
    <row r="12" spans="1:34" ht="57" customHeight="1">
      <c r="A12" s="77" t="s">
        <v>90</v>
      </c>
      <c r="B12" s="78">
        <v>33</v>
      </c>
      <c r="C12" s="79">
        <v>5</v>
      </c>
      <c r="D12" s="81">
        <v>40</v>
      </c>
      <c r="E12" s="81">
        <v>5</v>
      </c>
      <c r="F12" s="81">
        <v>47</v>
      </c>
      <c r="G12" s="81">
        <v>4</v>
      </c>
      <c r="H12" s="81">
        <v>28</v>
      </c>
      <c r="I12" s="81">
        <v>5</v>
      </c>
      <c r="J12" s="81" t="s">
        <v>26</v>
      </c>
      <c r="K12" s="81">
        <v>9</v>
      </c>
      <c r="L12" s="81" t="s">
        <v>26</v>
      </c>
      <c r="M12" s="81">
        <v>7</v>
      </c>
      <c r="N12" s="81" t="s">
        <v>26</v>
      </c>
      <c r="O12" s="81">
        <v>6</v>
      </c>
      <c r="P12" s="81" t="s">
        <v>26</v>
      </c>
      <c r="Q12" s="81">
        <v>3</v>
      </c>
      <c r="R12" s="81" t="s">
        <v>26</v>
      </c>
      <c r="S12" s="81">
        <v>4</v>
      </c>
      <c r="T12" s="81" t="s">
        <v>26</v>
      </c>
      <c r="U12" s="81">
        <v>3</v>
      </c>
      <c r="V12" s="81" t="s">
        <v>26</v>
      </c>
      <c r="W12" s="82">
        <v>2</v>
      </c>
      <c r="X12" s="81" t="s">
        <v>26</v>
      </c>
      <c r="Y12" s="81">
        <v>3</v>
      </c>
      <c r="Z12" s="81">
        <v>11</v>
      </c>
      <c r="AA12" s="81">
        <v>2</v>
      </c>
      <c r="AB12" s="81" t="s">
        <v>26</v>
      </c>
      <c r="AC12" s="83">
        <v>4</v>
      </c>
      <c r="AD12" s="84">
        <f t="shared" si="0"/>
        <v>221</v>
      </c>
      <c r="AE12" s="72"/>
    </row>
    <row r="13" spans="1:34" ht="57" customHeight="1">
      <c r="A13" s="85" t="s">
        <v>76</v>
      </c>
      <c r="B13" s="86" t="s">
        <v>26</v>
      </c>
      <c r="C13" s="87">
        <v>2</v>
      </c>
      <c r="D13" s="88">
        <v>3</v>
      </c>
      <c r="E13" s="88">
        <v>5</v>
      </c>
      <c r="F13" s="88">
        <v>28</v>
      </c>
      <c r="G13" s="88">
        <v>13</v>
      </c>
      <c r="H13" s="88" t="s">
        <v>26</v>
      </c>
      <c r="I13" s="88">
        <v>5</v>
      </c>
      <c r="J13" s="88" t="s">
        <v>26</v>
      </c>
      <c r="K13" s="89">
        <v>54</v>
      </c>
      <c r="L13" s="88" t="s">
        <v>26</v>
      </c>
      <c r="M13" s="88">
        <v>11</v>
      </c>
      <c r="N13" s="88" t="s">
        <v>26</v>
      </c>
      <c r="O13" s="88">
        <v>12</v>
      </c>
      <c r="P13" s="88" t="s">
        <v>26</v>
      </c>
      <c r="Q13" s="88" t="s">
        <v>26</v>
      </c>
      <c r="R13" s="88" t="s">
        <v>26</v>
      </c>
      <c r="S13" s="88">
        <v>1</v>
      </c>
      <c r="T13" s="88" t="s">
        <v>26</v>
      </c>
      <c r="U13" s="88" t="s">
        <v>26</v>
      </c>
      <c r="V13" s="88" t="s">
        <v>26</v>
      </c>
      <c r="W13" s="90">
        <v>6</v>
      </c>
      <c r="X13" s="91" t="s">
        <v>26</v>
      </c>
      <c r="Y13" s="91">
        <v>5</v>
      </c>
      <c r="Z13" s="91">
        <v>28</v>
      </c>
      <c r="AA13" s="91">
        <v>1</v>
      </c>
      <c r="AB13" s="91">
        <v>3</v>
      </c>
      <c r="AC13" s="92">
        <v>5</v>
      </c>
      <c r="AD13" s="84">
        <f t="shared" si="0"/>
        <v>182</v>
      </c>
      <c r="AE13" s="72"/>
      <c r="AF13" s="44"/>
    </row>
    <row r="14" spans="1:34" ht="33.75" customHeight="1" thickBot="1">
      <c r="A14" s="93" t="s">
        <v>17</v>
      </c>
      <c r="B14" s="94">
        <f>SUM(B8:B13)</f>
        <v>73</v>
      </c>
      <c r="C14" s="94">
        <f t="shared" ref="C14:AD14" si="1">SUM(C8:C13)</f>
        <v>8</v>
      </c>
      <c r="D14" s="95">
        <f t="shared" si="1"/>
        <v>85</v>
      </c>
      <c r="E14" s="94">
        <f t="shared" si="1"/>
        <v>11</v>
      </c>
      <c r="F14" s="94">
        <f t="shared" si="1"/>
        <v>119</v>
      </c>
      <c r="G14" s="94">
        <f t="shared" si="1"/>
        <v>17</v>
      </c>
      <c r="H14" s="94">
        <f t="shared" si="1"/>
        <v>66</v>
      </c>
      <c r="I14" s="94">
        <f t="shared" si="1"/>
        <v>11</v>
      </c>
      <c r="J14" s="94" t="s">
        <v>26</v>
      </c>
      <c r="K14" s="94">
        <f t="shared" si="1"/>
        <v>106</v>
      </c>
      <c r="L14" s="94" t="s">
        <v>26</v>
      </c>
      <c r="M14" s="94">
        <f t="shared" si="1"/>
        <v>21</v>
      </c>
      <c r="N14" s="94" t="s">
        <v>26</v>
      </c>
      <c r="O14" s="94">
        <f t="shared" si="1"/>
        <v>18</v>
      </c>
      <c r="P14" s="94" t="s">
        <v>26</v>
      </c>
      <c r="Q14" s="94">
        <f t="shared" si="1"/>
        <v>3</v>
      </c>
      <c r="R14" s="94" t="s">
        <v>26</v>
      </c>
      <c r="S14" s="94">
        <f t="shared" si="1"/>
        <v>6</v>
      </c>
      <c r="T14" s="94" t="s">
        <v>26</v>
      </c>
      <c r="U14" s="94">
        <f t="shared" si="1"/>
        <v>3</v>
      </c>
      <c r="V14" s="94" t="s">
        <v>26</v>
      </c>
      <c r="W14" s="94">
        <f t="shared" si="1"/>
        <v>11</v>
      </c>
      <c r="X14" s="94" t="s">
        <v>26</v>
      </c>
      <c r="Y14" s="94">
        <f t="shared" si="1"/>
        <v>9</v>
      </c>
      <c r="Z14" s="94">
        <f t="shared" si="1"/>
        <v>39</v>
      </c>
      <c r="AA14" s="94">
        <f t="shared" si="1"/>
        <v>3</v>
      </c>
      <c r="AB14" s="94">
        <f t="shared" si="1"/>
        <v>3</v>
      </c>
      <c r="AC14" s="94">
        <f t="shared" si="1"/>
        <v>9</v>
      </c>
      <c r="AD14" s="95">
        <f t="shared" si="1"/>
        <v>621</v>
      </c>
      <c r="AE14" s="72"/>
    </row>
    <row r="15" spans="1:34">
      <c r="A15" s="70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2"/>
      <c r="AE15" s="72"/>
    </row>
    <row r="16" spans="1:34">
      <c r="A16" s="96" t="s">
        <v>46</v>
      </c>
      <c r="B16" s="97"/>
      <c r="C16" s="97"/>
      <c r="D16" s="97"/>
      <c r="E16" s="97"/>
      <c r="F16" s="71"/>
      <c r="G16" s="71"/>
      <c r="H16" s="71"/>
      <c r="I16" s="71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71"/>
      <c r="V16" s="71"/>
      <c r="W16" s="71"/>
      <c r="X16" s="71"/>
      <c r="Y16" s="71"/>
      <c r="Z16" s="71"/>
      <c r="AA16" s="71"/>
      <c r="AB16" s="71"/>
      <c r="AC16" s="71"/>
      <c r="AD16" s="72"/>
      <c r="AE16" s="72"/>
    </row>
    <row r="17" spans="1:31">
      <c r="A17" s="96" t="s">
        <v>62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72"/>
      <c r="AE17" s="72"/>
    </row>
    <row r="18" spans="1:31">
      <c r="A18" s="96" t="s">
        <v>53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72"/>
      <c r="AE18" s="72"/>
    </row>
    <row r="19" spans="1:31">
      <c r="A19" s="70"/>
      <c r="B19" s="71"/>
      <c r="C19" s="71"/>
      <c r="D19" s="71"/>
      <c r="E19" s="71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72"/>
      <c r="AE19" s="72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2"/>
      <c r="AE20" s="72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2"/>
      <c r="AE21" s="72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2"/>
      <c r="AE22" s="72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72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2"/>
      <c r="AE24" s="72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2"/>
      <c r="AE25" s="72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2"/>
      <c r="AE26" s="72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2"/>
      <c r="AE27" s="72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2"/>
      <c r="AE28" s="72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2"/>
      <c r="AE29" s="72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2"/>
      <c r="AE30" s="72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2"/>
      <c r="AE31" s="72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2"/>
      <c r="AE32" s="72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2"/>
      <c r="AE33" s="72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indexed="49"/>
  </sheetPr>
  <dimension ref="A1:AH33"/>
  <sheetViews>
    <sheetView topLeftCell="A7" zoomScale="85" workbookViewId="0">
      <selection activeCell="O16" sqref="O16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35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69"/>
    </row>
    <row r="2" spans="1:34" s="42" customFormat="1">
      <c r="A2" s="535" t="s">
        <v>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69"/>
    </row>
    <row r="3" spans="1:34" s="42" customFormat="1">
      <c r="A3" s="535" t="s">
        <v>63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  <c r="AD3" s="535"/>
      <c r="AE3" s="69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2"/>
      <c r="AE4" s="72"/>
    </row>
    <row r="5" spans="1:34" ht="30.75" customHeight="1">
      <c r="A5" s="526" t="s">
        <v>2</v>
      </c>
      <c r="B5" s="537" t="s">
        <v>7</v>
      </c>
      <c r="C5" s="532"/>
      <c r="D5" s="531" t="s">
        <v>19</v>
      </c>
      <c r="E5" s="532"/>
      <c r="F5" s="531" t="s">
        <v>13</v>
      </c>
      <c r="G5" s="532"/>
      <c r="H5" s="531" t="s">
        <v>20</v>
      </c>
      <c r="I5" s="532"/>
      <c r="J5" s="531" t="s">
        <v>8</v>
      </c>
      <c r="K5" s="532"/>
      <c r="L5" s="531" t="s">
        <v>21</v>
      </c>
      <c r="M5" s="532"/>
      <c r="N5" s="531" t="s">
        <v>14</v>
      </c>
      <c r="O5" s="532"/>
      <c r="P5" s="531" t="s">
        <v>18</v>
      </c>
      <c r="Q5" s="532"/>
      <c r="R5" s="531" t="s">
        <v>15</v>
      </c>
      <c r="S5" s="532"/>
      <c r="T5" s="531" t="s">
        <v>22</v>
      </c>
      <c r="U5" s="532"/>
      <c r="V5" s="531" t="s">
        <v>9</v>
      </c>
      <c r="W5" s="532"/>
      <c r="X5" s="531" t="s">
        <v>12</v>
      </c>
      <c r="Y5" s="532"/>
      <c r="Z5" s="531" t="s">
        <v>10</v>
      </c>
      <c r="AA5" s="532"/>
      <c r="AB5" s="531" t="s">
        <v>11</v>
      </c>
      <c r="AC5" s="532"/>
      <c r="AD5" s="539" t="s">
        <v>17</v>
      </c>
      <c r="AE5" s="72"/>
    </row>
    <row r="6" spans="1:34" ht="116.25" customHeight="1" thickBot="1">
      <c r="A6" s="536"/>
      <c r="B6" s="538"/>
      <c r="C6" s="534"/>
      <c r="D6" s="533"/>
      <c r="E6" s="534"/>
      <c r="F6" s="533"/>
      <c r="G6" s="534"/>
      <c r="H6" s="533"/>
      <c r="I6" s="534"/>
      <c r="J6" s="533"/>
      <c r="K6" s="534"/>
      <c r="L6" s="533"/>
      <c r="M6" s="534"/>
      <c r="N6" s="533"/>
      <c r="O6" s="534"/>
      <c r="P6" s="533"/>
      <c r="Q6" s="534"/>
      <c r="R6" s="533"/>
      <c r="S6" s="534"/>
      <c r="T6" s="533"/>
      <c r="U6" s="534"/>
      <c r="V6" s="533"/>
      <c r="W6" s="534"/>
      <c r="X6" s="533"/>
      <c r="Y6" s="534"/>
      <c r="Z6" s="533"/>
      <c r="AA6" s="534"/>
      <c r="AB6" s="533"/>
      <c r="AC6" s="534"/>
      <c r="AD6" s="519"/>
      <c r="AE6" s="72"/>
    </row>
    <row r="7" spans="1:34" ht="64.5" customHeight="1" thickBot="1">
      <c r="A7" s="528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76"/>
      <c r="AE7" s="72"/>
    </row>
    <row r="8" spans="1:34" ht="33.75" customHeight="1">
      <c r="A8" s="77" t="s">
        <v>77</v>
      </c>
      <c r="B8" s="78">
        <v>40</v>
      </c>
      <c r="C8" s="79" t="s">
        <v>26</v>
      </c>
      <c r="D8" s="80">
        <v>42</v>
      </c>
      <c r="E8" s="81" t="s">
        <v>26</v>
      </c>
      <c r="F8" s="81">
        <v>44</v>
      </c>
      <c r="G8" s="81" t="s">
        <v>26</v>
      </c>
      <c r="H8" s="81">
        <v>38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84">
        <f t="shared" ref="AD8:AD13" si="0">SUM(B8:AC8)</f>
        <v>164</v>
      </c>
      <c r="AE8" s="72"/>
    </row>
    <row r="9" spans="1:34" ht="33.75" customHeight="1">
      <c r="A9" s="126" t="s">
        <v>74</v>
      </c>
      <c r="B9" s="78" t="s">
        <v>26</v>
      </c>
      <c r="C9" s="79">
        <v>1</v>
      </c>
      <c r="D9" s="81" t="s">
        <v>26</v>
      </c>
      <c r="E9" s="81">
        <v>1</v>
      </c>
      <c r="F9" s="81" t="s">
        <v>26</v>
      </c>
      <c r="G9" s="81" t="s">
        <v>26</v>
      </c>
      <c r="H9" s="81" t="s">
        <v>26</v>
      </c>
      <c r="I9" s="81">
        <v>1</v>
      </c>
      <c r="J9" s="81" t="s">
        <v>26</v>
      </c>
      <c r="K9" s="81">
        <v>10</v>
      </c>
      <c r="L9" s="81" t="s">
        <v>26</v>
      </c>
      <c r="M9" s="81">
        <v>2</v>
      </c>
      <c r="N9" s="81" t="s">
        <v>26</v>
      </c>
      <c r="O9" s="81" t="s">
        <v>26</v>
      </c>
      <c r="P9" s="81" t="s">
        <v>26</v>
      </c>
      <c r="Q9" s="81" t="s">
        <v>26</v>
      </c>
      <c r="R9" s="81" t="s">
        <v>26</v>
      </c>
      <c r="S9" s="81">
        <v>1</v>
      </c>
      <c r="T9" s="81" t="s">
        <v>26</v>
      </c>
      <c r="U9" s="81" t="s">
        <v>26</v>
      </c>
      <c r="V9" s="81" t="s">
        <v>26</v>
      </c>
      <c r="W9" s="82" t="s">
        <v>26</v>
      </c>
      <c r="X9" s="81" t="s">
        <v>26</v>
      </c>
      <c r="Y9" s="81" t="s">
        <v>26</v>
      </c>
      <c r="Z9" s="81" t="s">
        <v>26</v>
      </c>
      <c r="AA9" s="81" t="s">
        <v>26</v>
      </c>
      <c r="AB9" s="81" t="s">
        <v>26</v>
      </c>
      <c r="AC9" s="83" t="s">
        <v>26</v>
      </c>
      <c r="AD9" s="84">
        <f t="shared" si="0"/>
        <v>16</v>
      </c>
      <c r="AE9" s="72"/>
    </row>
    <row r="10" spans="1:34" ht="33.75" customHeight="1">
      <c r="A10" s="77" t="s">
        <v>4</v>
      </c>
      <c r="B10" s="78" t="s">
        <v>26</v>
      </c>
      <c r="C10" s="79" t="s">
        <v>26</v>
      </c>
      <c r="D10" s="81" t="s">
        <v>26</v>
      </c>
      <c r="E10" s="81" t="s">
        <v>26</v>
      </c>
      <c r="F10" s="81" t="s">
        <v>26</v>
      </c>
      <c r="G10" s="81" t="s">
        <v>26</v>
      </c>
      <c r="H10" s="81" t="s">
        <v>26</v>
      </c>
      <c r="I10" s="81" t="s">
        <v>26</v>
      </c>
      <c r="J10" s="81" t="s">
        <v>26</v>
      </c>
      <c r="K10" s="81">
        <v>30</v>
      </c>
      <c r="L10" s="81" t="s">
        <v>26</v>
      </c>
      <c r="M10" s="81" t="s">
        <v>26</v>
      </c>
      <c r="N10" s="81" t="s">
        <v>26</v>
      </c>
      <c r="O10" s="81" t="s">
        <v>26</v>
      </c>
      <c r="P10" s="81" t="s">
        <v>26</v>
      </c>
      <c r="Q10" s="81" t="s">
        <v>26</v>
      </c>
      <c r="R10" s="81" t="s">
        <v>26</v>
      </c>
      <c r="S10" s="81" t="s">
        <v>26</v>
      </c>
      <c r="T10" s="81" t="s">
        <v>26</v>
      </c>
      <c r="U10" s="81" t="s">
        <v>26</v>
      </c>
      <c r="V10" s="81" t="s">
        <v>26</v>
      </c>
      <c r="W10" s="82" t="s">
        <v>26</v>
      </c>
      <c r="X10" s="81" t="s">
        <v>26</v>
      </c>
      <c r="Y10" s="81" t="s">
        <v>26</v>
      </c>
      <c r="Z10" s="81" t="s">
        <v>26</v>
      </c>
      <c r="AA10" s="81" t="s">
        <v>26</v>
      </c>
      <c r="AB10" s="81" t="s">
        <v>26</v>
      </c>
      <c r="AC10" s="83" t="s">
        <v>26</v>
      </c>
      <c r="AD10" s="84">
        <f t="shared" si="0"/>
        <v>30</v>
      </c>
      <c r="AE10" s="72"/>
    </row>
    <row r="11" spans="1:34" ht="33.75" customHeight="1">
      <c r="A11" s="77" t="s">
        <v>5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3</v>
      </c>
      <c r="L11" s="81" t="s">
        <v>26</v>
      </c>
      <c r="M11" s="81">
        <v>1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>
        <v>3</v>
      </c>
      <c r="X11" s="81" t="s">
        <v>26</v>
      </c>
      <c r="Y11" s="81">
        <v>1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84">
        <f t="shared" si="0"/>
        <v>8</v>
      </c>
      <c r="AE11" s="72"/>
      <c r="AH11" s="42"/>
    </row>
    <row r="12" spans="1:34" ht="57" customHeight="1">
      <c r="A12" s="77" t="s">
        <v>90</v>
      </c>
      <c r="B12" s="78">
        <v>33</v>
      </c>
      <c r="C12" s="79">
        <v>5</v>
      </c>
      <c r="D12" s="81">
        <v>35</v>
      </c>
      <c r="E12" s="81">
        <v>5</v>
      </c>
      <c r="F12" s="81">
        <v>47</v>
      </c>
      <c r="G12" s="81">
        <v>4</v>
      </c>
      <c r="H12" s="81">
        <v>28</v>
      </c>
      <c r="I12" s="81">
        <v>5</v>
      </c>
      <c r="J12" s="81" t="s">
        <v>26</v>
      </c>
      <c r="K12" s="81">
        <v>9</v>
      </c>
      <c r="L12" s="81" t="s">
        <v>26</v>
      </c>
      <c r="M12" s="81">
        <v>7</v>
      </c>
      <c r="N12" s="81" t="s">
        <v>26</v>
      </c>
      <c r="O12" s="81">
        <v>6</v>
      </c>
      <c r="P12" s="81" t="s">
        <v>26</v>
      </c>
      <c r="Q12" s="81">
        <v>3</v>
      </c>
      <c r="R12" s="81" t="s">
        <v>26</v>
      </c>
      <c r="S12" s="81">
        <v>4</v>
      </c>
      <c r="T12" s="81" t="s">
        <v>26</v>
      </c>
      <c r="U12" s="81">
        <v>3</v>
      </c>
      <c r="V12" s="81" t="s">
        <v>26</v>
      </c>
      <c r="W12" s="82">
        <v>2</v>
      </c>
      <c r="X12" s="81" t="s">
        <v>26</v>
      </c>
      <c r="Y12" s="81">
        <v>3</v>
      </c>
      <c r="Z12" s="81">
        <v>11</v>
      </c>
      <c r="AA12" s="81">
        <v>2</v>
      </c>
      <c r="AB12" s="81" t="s">
        <v>26</v>
      </c>
      <c r="AC12" s="83">
        <v>4</v>
      </c>
      <c r="AD12" s="84">
        <f t="shared" si="0"/>
        <v>216</v>
      </c>
      <c r="AE12" s="72"/>
    </row>
    <row r="13" spans="1:34" ht="57" customHeight="1">
      <c r="A13" s="85" t="s">
        <v>76</v>
      </c>
      <c r="B13" s="86" t="s">
        <v>26</v>
      </c>
      <c r="C13" s="87">
        <v>2</v>
      </c>
      <c r="D13" s="88">
        <v>3</v>
      </c>
      <c r="E13" s="88">
        <v>5</v>
      </c>
      <c r="F13" s="88">
        <v>29</v>
      </c>
      <c r="G13" s="88">
        <v>13</v>
      </c>
      <c r="H13" s="88" t="s">
        <v>26</v>
      </c>
      <c r="I13" s="88">
        <v>5</v>
      </c>
      <c r="J13" s="88" t="s">
        <v>26</v>
      </c>
      <c r="K13" s="89">
        <v>54</v>
      </c>
      <c r="L13" s="88" t="s">
        <v>26</v>
      </c>
      <c r="M13" s="88">
        <v>11</v>
      </c>
      <c r="N13" s="88" t="s">
        <v>26</v>
      </c>
      <c r="O13" s="88">
        <v>12</v>
      </c>
      <c r="P13" s="88" t="s">
        <v>26</v>
      </c>
      <c r="Q13" s="88" t="s">
        <v>26</v>
      </c>
      <c r="R13" s="88" t="s">
        <v>26</v>
      </c>
      <c r="S13" s="88">
        <v>1</v>
      </c>
      <c r="T13" s="88" t="s">
        <v>26</v>
      </c>
      <c r="U13" s="88" t="s">
        <v>26</v>
      </c>
      <c r="V13" s="88" t="s">
        <v>26</v>
      </c>
      <c r="W13" s="90">
        <v>6</v>
      </c>
      <c r="X13" s="91" t="s">
        <v>26</v>
      </c>
      <c r="Y13" s="91">
        <v>5</v>
      </c>
      <c r="Z13" s="91">
        <v>28</v>
      </c>
      <c r="AA13" s="91">
        <v>1</v>
      </c>
      <c r="AB13" s="91">
        <v>3</v>
      </c>
      <c r="AC13" s="92">
        <v>5</v>
      </c>
      <c r="AD13" s="84">
        <f t="shared" si="0"/>
        <v>183</v>
      </c>
      <c r="AE13" s="72"/>
      <c r="AF13" s="44"/>
    </row>
    <row r="14" spans="1:34" ht="33.75" customHeight="1" thickBot="1">
      <c r="A14" s="93" t="s">
        <v>17</v>
      </c>
      <c r="B14" s="111">
        <f>SUM(B8:B13)</f>
        <v>73</v>
      </c>
      <c r="C14" s="111">
        <f t="shared" ref="C14:AD14" si="1">SUM(C8:C13)</f>
        <v>8</v>
      </c>
      <c r="D14" s="110">
        <f t="shared" si="1"/>
        <v>80</v>
      </c>
      <c r="E14" s="111">
        <f t="shared" si="1"/>
        <v>11</v>
      </c>
      <c r="F14" s="111">
        <f t="shared" si="1"/>
        <v>120</v>
      </c>
      <c r="G14" s="111">
        <f t="shared" si="1"/>
        <v>17</v>
      </c>
      <c r="H14" s="111">
        <f t="shared" si="1"/>
        <v>66</v>
      </c>
      <c r="I14" s="111">
        <f t="shared" si="1"/>
        <v>11</v>
      </c>
      <c r="J14" s="111" t="s">
        <v>26</v>
      </c>
      <c r="K14" s="111">
        <f t="shared" si="1"/>
        <v>106</v>
      </c>
      <c r="L14" s="111" t="s">
        <v>26</v>
      </c>
      <c r="M14" s="111">
        <f t="shared" si="1"/>
        <v>21</v>
      </c>
      <c r="N14" s="111" t="s">
        <v>26</v>
      </c>
      <c r="O14" s="111">
        <f t="shared" si="1"/>
        <v>18</v>
      </c>
      <c r="P14" s="111" t="s">
        <v>26</v>
      </c>
      <c r="Q14" s="111">
        <f t="shared" si="1"/>
        <v>3</v>
      </c>
      <c r="R14" s="111" t="s">
        <v>26</v>
      </c>
      <c r="S14" s="111">
        <f t="shared" si="1"/>
        <v>6</v>
      </c>
      <c r="T14" s="111" t="s">
        <v>26</v>
      </c>
      <c r="U14" s="111">
        <f t="shared" si="1"/>
        <v>3</v>
      </c>
      <c r="V14" s="111" t="s">
        <v>26</v>
      </c>
      <c r="W14" s="111">
        <f t="shared" si="1"/>
        <v>11</v>
      </c>
      <c r="X14" s="111" t="s">
        <v>26</v>
      </c>
      <c r="Y14" s="111">
        <f t="shared" si="1"/>
        <v>9</v>
      </c>
      <c r="Z14" s="111">
        <f t="shared" si="1"/>
        <v>39</v>
      </c>
      <c r="AA14" s="111">
        <f t="shared" si="1"/>
        <v>3</v>
      </c>
      <c r="AB14" s="111">
        <f>SUM(AB8:AB13)</f>
        <v>3</v>
      </c>
      <c r="AC14" s="111">
        <f t="shared" si="1"/>
        <v>9</v>
      </c>
      <c r="AD14" s="95">
        <f t="shared" si="1"/>
        <v>617</v>
      </c>
      <c r="AE14" s="72"/>
    </row>
    <row r="15" spans="1:34">
      <c r="A15" s="70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2"/>
      <c r="AE15" s="72"/>
    </row>
    <row r="16" spans="1:34">
      <c r="A16" s="96" t="s">
        <v>64</v>
      </c>
      <c r="B16" s="97"/>
      <c r="C16" s="97"/>
      <c r="D16" s="97"/>
      <c r="E16" s="97"/>
      <c r="F16" s="71"/>
      <c r="G16" s="71"/>
      <c r="H16" s="71"/>
      <c r="I16" s="71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71"/>
      <c r="V16" s="71"/>
      <c r="W16" s="71"/>
      <c r="X16" s="71"/>
      <c r="Y16" s="71"/>
      <c r="Z16" s="71"/>
      <c r="AA16" s="71"/>
      <c r="AB16" s="71"/>
      <c r="AC16" s="71"/>
      <c r="AD16" s="72"/>
      <c r="AE16" s="72"/>
    </row>
    <row r="17" spans="1:31">
      <c r="A17" s="96" t="s">
        <v>65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72"/>
      <c r="AE17" s="72"/>
    </row>
    <row r="18" spans="1:31">
      <c r="A18" s="96" t="s">
        <v>79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72"/>
      <c r="AE18" s="72"/>
    </row>
    <row r="19" spans="1:31">
      <c r="A19" s="70"/>
      <c r="B19" s="71"/>
      <c r="C19" s="71"/>
      <c r="D19" s="71"/>
      <c r="E19" s="71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72"/>
      <c r="AE19" s="72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2"/>
      <c r="AE20" s="72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2"/>
      <c r="AE21" s="72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2"/>
      <c r="AE22" s="72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72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2"/>
      <c r="AE24" s="72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2"/>
      <c r="AE25" s="72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2"/>
      <c r="AE26" s="72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2"/>
      <c r="AE27" s="72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2"/>
      <c r="AE28" s="72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2"/>
      <c r="AE29" s="72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2"/>
      <c r="AE30" s="72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2"/>
      <c r="AE31" s="72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2"/>
      <c r="AE32" s="72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2"/>
      <c r="AE33" s="72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J5:K6"/>
    <mergeCell ref="L5:M6"/>
    <mergeCell ref="N5:O6"/>
    <mergeCell ref="P5:Q6"/>
    <mergeCell ref="R5:S6"/>
    <mergeCell ref="AD5:AD6"/>
    <mergeCell ref="A1:AD1"/>
    <mergeCell ref="A2:AD2"/>
    <mergeCell ref="A3:AD3"/>
    <mergeCell ref="A5:A7"/>
    <mergeCell ref="B5:C6"/>
    <mergeCell ref="D5:E6"/>
    <mergeCell ref="F5:G6"/>
    <mergeCell ref="T5:U6"/>
    <mergeCell ref="V5:W6"/>
    <mergeCell ref="Z5:AA6"/>
    <mergeCell ref="AB5:AC6"/>
    <mergeCell ref="X5:Y6"/>
    <mergeCell ref="H5:I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indexed="49"/>
  </sheetPr>
  <dimension ref="A1:AH33"/>
  <sheetViews>
    <sheetView topLeftCell="A7" zoomScale="85" workbookViewId="0">
      <selection activeCell="N13" sqref="N1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35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100"/>
    </row>
    <row r="2" spans="1:34" s="42" customFormat="1">
      <c r="A2" s="535" t="s">
        <v>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100"/>
    </row>
    <row r="3" spans="1:34" s="42" customFormat="1">
      <c r="A3" s="535" t="s">
        <v>66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  <c r="AD3" s="535"/>
      <c r="AE3" s="100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99"/>
      <c r="AE4" s="99"/>
    </row>
    <row r="5" spans="1:34" ht="30.75" customHeight="1">
      <c r="A5" s="526" t="s">
        <v>2</v>
      </c>
      <c r="B5" s="537" t="s">
        <v>7</v>
      </c>
      <c r="C5" s="532"/>
      <c r="D5" s="531" t="s">
        <v>19</v>
      </c>
      <c r="E5" s="532"/>
      <c r="F5" s="531" t="s">
        <v>13</v>
      </c>
      <c r="G5" s="532"/>
      <c r="H5" s="531" t="s">
        <v>20</v>
      </c>
      <c r="I5" s="532"/>
      <c r="J5" s="531" t="s">
        <v>8</v>
      </c>
      <c r="K5" s="532"/>
      <c r="L5" s="531" t="s">
        <v>21</v>
      </c>
      <c r="M5" s="532"/>
      <c r="N5" s="531" t="s">
        <v>14</v>
      </c>
      <c r="O5" s="532"/>
      <c r="P5" s="531" t="s">
        <v>18</v>
      </c>
      <c r="Q5" s="532"/>
      <c r="R5" s="531" t="s">
        <v>15</v>
      </c>
      <c r="S5" s="532"/>
      <c r="T5" s="531" t="s">
        <v>22</v>
      </c>
      <c r="U5" s="532"/>
      <c r="V5" s="531" t="s">
        <v>9</v>
      </c>
      <c r="W5" s="532"/>
      <c r="X5" s="531" t="s">
        <v>12</v>
      </c>
      <c r="Y5" s="532"/>
      <c r="Z5" s="531" t="s">
        <v>10</v>
      </c>
      <c r="AA5" s="532"/>
      <c r="AB5" s="531" t="s">
        <v>11</v>
      </c>
      <c r="AC5" s="532"/>
      <c r="AD5" s="539" t="s">
        <v>17</v>
      </c>
      <c r="AE5" s="99"/>
    </row>
    <row r="6" spans="1:34" ht="116.25" customHeight="1" thickBot="1">
      <c r="A6" s="536"/>
      <c r="B6" s="538"/>
      <c r="C6" s="534"/>
      <c r="D6" s="533"/>
      <c r="E6" s="534"/>
      <c r="F6" s="533"/>
      <c r="G6" s="534"/>
      <c r="H6" s="533"/>
      <c r="I6" s="534"/>
      <c r="J6" s="533"/>
      <c r="K6" s="534"/>
      <c r="L6" s="533"/>
      <c r="M6" s="534"/>
      <c r="N6" s="533"/>
      <c r="O6" s="534"/>
      <c r="P6" s="533"/>
      <c r="Q6" s="534"/>
      <c r="R6" s="533"/>
      <c r="S6" s="534"/>
      <c r="T6" s="533"/>
      <c r="U6" s="534"/>
      <c r="V6" s="533"/>
      <c r="W6" s="534"/>
      <c r="X6" s="533"/>
      <c r="Y6" s="534"/>
      <c r="Z6" s="533"/>
      <c r="AA6" s="534"/>
      <c r="AB6" s="533"/>
      <c r="AC6" s="534"/>
      <c r="AD6" s="519"/>
      <c r="AE6" s="99"/>
    </row>
    <row r="7" spans="1:34" ht="64.5" customHeight="1" thickBot="1">
      <c r="A7" s="528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76"/>
      <c r="AE7" s="99"/>
    </row>
    <row r="8" spans="1:34" ht="33.75" customHeight="1">
      <c r="A8" s="77" t="s">
        <v>77</v>
      </c>
      <c r="B8" s="78">
        <v>40</v>
      </c>
      <c r="C8" s="79" t="s">
        <v>26</v>
      </c>
      <c r="D8" s="80">
        <v>42</v>
      </c>
      <c r="E8" s="81" t="s">
        <v>26</v>
      </c>
      <c r="F8" s="81">
        <v>44</v>
      </c>
      <c r="G8" s="81" t="s">
        <v>26</v>
      </c>
      <c r="H8" s="81">
        <v>38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84">
        <f t="shared" ref="AD8:AD13" si="0">SUM(B8:AC8)</f>
        <v>164</v>
      </c>
      <c r="AE8" s="99"/>
    </row>
    <row r="9" spans="1:34" ht="33.75" customHeight="1">
      <c r="A9" s="126" t="s">
        <v>74</v>
      </c>
      <c r="B9" s="78" t="s">
        <v>26</v>
      </c>
      <c r="C9" s="79">
        <v>1</v>
      </c>
      <c r="D9" s="81" t="s">
        <v>26</v>
      </c>
      <c r="E9" s="81">
        <v>1</v>
      </c>
      <c r="F9" s="81" t="s">
        <v>26</v>
      </c>
      <c r="G9" s="81" t="s">
        <v>26</v>
      </c>
      <c r="H9" s="81" t="s">
        <v>26</v>
      </c>
      <c r="I9" s="81">
        <v>1</v>
      </c>
      <c r="J9" s="81" t="s">
        <v>26</v>
      </c>
      <c r="K9" s="81">
        <v>10</v>
      </c>
      <c r="L9" s="81" t="s">
        <v>26</v>
      </c>
      <c r="M9" s="81">
        <v>2</v>
      </c>
      <c r="N9" s="81" t="s">
        <v>26</v>
      </c>
      <c r="O9" s="81" t="s">
        <v>26</v>
      </c>
      <c r="P9" s="81" t="s">
        <v>26</v>
      </c>
      <c r="Q9" s="81" t="s">
        <v>26</v>
      </c>
      <c r="R9" s="81" t="s">
        <v>26</v>
      </c>
      <c r="S9" s="81">
        <v>1</v>
      </c>
      <c r="T9" s="81" t="s">
        <v>26</v>
      </c>
      <c r="U9" s="81" t="s">
        <v>26</v>
      </c>
      <c r="V9" s="81" t="s">
        <v>26</v>
      </c>
      <c r="W9" s="82" t="s">
        <v>26</v>
      </c>
      <c r="X9" s="81" t="s">
        <v>26</v>
      </c>
      <c r="Y9" s="81" t="s">
        <v>26</v>
      </c>
      <c r="Z9" s="81" t="s">
        <v>26</v>
      </c>
      <c r="AA9" s="81" t="s">
        <v>26</v>
      </c>
      <c r="AB9" s="81" t="s">
        <v>26</v>
      </c>
      <c r="AC9" s="83" t="s">
        <v>26</v>
      </c>
      <c r="AD9" s="84">
        <f t="shared" si="0"/>
        <v>16</v>
      </c>
      <c r="AE9" s="99"/>
    </row>
    <row r="10" spans="1:34" ht="33.75" customHeight="1">
      <c r="A10" s="77" t="s">
        <v>4</v>
      </c>
      <c r="B10" s="78" t="s">
        <v>26</v>
      </c>
      <c r="C10" s="79" t="s">
        <v>26</v>
      </c>
      <c r="D10" s="81" t="s">
        <v>26</v>
      </c>
      <c r="E10" s="81" t="s">
        <v>26</v>
      </c>
      <c r="F10" s="81" t="s">
        <v>26</v>
      </c>
      <c r="G10" s="81" t="s">
        <v>26</v>
      </c>
      <c r="H10" s="81" t="s">
        <v>26</v>
      </c>
      <c r="I10" s="81" t="s">
        <v>26</v>
      </c>
      <c r="J10" s="81" t="s">
        <v>26</v>
      </c>
      <c r="K10" s="81">
        <v>30</v>
      </c>
      <c r="L10" s="81" t="s">
        <v>26</v>
      </c>
      <c r="M10" s="81" t="s">
        <v>26</v>
      </c>
      <c r="N10" s="81" t="s">
        <v>26</v>
      </c>
      <c r="O10" s="81" t="s">
        <v>26</v>
      </c>
      <c r="P10" s="81" t="s">
        <v>26</v>
      </c>
      <c r="Q10" s="81" t="s">
        <v>26</v>
      </c>
      <c r="R10" s="81" t="s">
        <v>26</v>
      </c>
      <c r="S10" s="81" t="s">
        <v>26</v>
      </c>
      <c r="T10" s="81" t="s">
        <v>26</v>
      </c>
      <c r="U10" s="81" t="s">
        <v>26</v>
      </c>
      <c r="V10" s="81" t="s">
        <v>26</v>
      </c>
      <c r="W10" s="82" t="s">
        <v>26</v>
      </c>
      <c r="X10" s="81" t="s">
        <v>26</v>
      </c>
      <c r="Y10" s="81" t="s">
        <v>26</v>
      </c>
      <c r="Z10" s="81" t="s">
        <v>26</v>
      </c>
      <c r="AA10" s="81" t="s">
        <v>26</v>
      </c>
      <c r="AB10" s="81" t="s">
        <v>26</v>
      </c>
      <c r="AC10" s="83" t="s">
        <v>26</v>
      </c>
      <c r="AD10" s="84">
        <f t="shared" si="0"/>
        <v>30</v>
      </c>
      <c r="AE10" s="99"/>
    </row>
    <row r="11" spans="1:34" ht="33.75" customHeight="1">
      <c r="A11" s="77" t="s">
        <v>5</v>
      </c>
      <c r="B11" s="78" t="s">
        <v>26</v>
      </c>
      <c r="C11" s="79" t="s">
        <v>26</v>
      </c>
      <c r="D11" s="101" t="s">
        <v>26</v>
      </c>
      <c r="E11" s="101" t="s">
        <v>26</v>
      </c>
      <c r="F11" s="101" t="s">
        <v>26</v>
      </c>
      <c r="G11" s="101" t="s">
        <v>26</v>
      </c>
      <c r="H11" s="101" t="s">
        <v>26</v>
      </c>
      <c r="I11" s="101" t="s">
        <v>26</v>
      </c>
      <c r="J11" s="101" t="s">
        <v>26</v>
      </c>
      <c r="K11" s="101">
        <v>3</v>
      </c>
      <c r="L11" s="101" t="s">
        <v>26</v>
      </c>
      <c r="M11" s="101">
        <v>1</v>
      </c>
      <c r="N11" s="101" t="s">
        <v>26</v>
      </c>
      <c r="O11" s="101" t="s">
        <v>26</v>
      </c>
      <c r="P11" s="101" t="s">
        <v>26</v>
      </c>
      <c r="Q11" s="101" t="s">
        <v>26</v>
      </c>
      <c r="R11" s="101" t="s">
        <v>26</v>
      </c>
      <c r="S11" s="101" t="s">
        <v>26</v>
      </c>
      <c r="T11" s="101" t="s">
        <v>26</v>
      </c>
      <c r="U11" s="101" t="s">
        <v>26</v>
      </c>
      <c r="V11" s="101" t="s">
        <v>26</v>
      </c>
      <c r="W11" s="102">
        <v>3</v>
      </c>
      <c r="X11" s="101" t="s">
        <v>26</v>
      </c>
      <c r="Y11" s="101">
        <v>1</v>
      </c>
      <c r="Z11" s="101" t="s">
        <v>26</v>
      </c>
      <c r="AA11" s="101" t="s">
        <v>26</v>
      </c>
      <c r="AB11" s="101" t="s">
        <v>26</v>
      </c>
      <c r="AC11" s="103" t="s">
        <v>26</v>
      </c>
      <c r="AD11" s="104">
        <f t="shared" si="0"/>
        <v>8</v>
      </c>
      <c r="AE11" s="105"/>
      <c r="AF11" s="105"/>
      <c r="AH11" s="42"/>
    </row>
    <row r="12" spans="1:34" ht="57" customHeight="1">
      <c r="A12" s="77" t="s">
        <v>90</v>
      </c>
      <c r="B12" s="78">
        <v>33</v>
      </c>
      <c r="C12" s="79">
        <v>5</v>
      </c>
      <c r="D12" s="101">
        <v>38</v>
      </c>
      <c r="E12" s="101">
        <v>5</v>
      </c>
      <c r="F12" s="101">
        <v>47</v>
      </c>
      <c r="G12" s="101">
        <v>4</v>
      </c>
      <c r="H12" s="101">
        <v>29</v>
      </c>
      <c r="I12" s="101">
        <v>5</v>
      </c>
      <c r="J12" s="101" t="s">
        <v>26</v>
      </c>
      <c r="K12" s="101">
        <v>9</v>
      </c>
      <c r="L12" s="101" t="s">
        <v>26</v>
      </c>
      <c r="M12" s="101">
        <v>7</v>
      </c>
      <c r="N12" s="101" t="s">
        <v>26</v>
      </c>
      <c r="O12" s="101">
        <v>6</v>
      </c>
      <c r="P12" s="101" t="s">
        <v>26</v>
      </c>
      <c r="Q12" s="101">
        <v>3</v>
      </c>
      <c r="R12" s="101" t="s">
        <v>26</v>
      </c>
      <c r="S12" s="101">
        <v>4</v>
      </c>
      <c r="T12" s="101" t="s">
        <v>26</v>
      </c>
      <c r="U12" s="101">
        <v>3</v>
      </c>
      <c r="V12" s="101" t="s">
        <v>26</v>
      </c>
      <c r="W12" s="102">
        <v>2</v>
      </c>
      <c r="X12" s="101" t="s">
        <v>26</v>
      </c>
      <c r="Y12" s="101">
        <v>3</v>
      </c>
      <c r="Z12" s="101">
        <v>11</v>
      </c>
      <c r="AA12" s="101">
        <v>2</v>
      </c>
      <c r="AB12" s="101" t="s">
        <v>26</v>
      </c>
      <c r="AC12" s="103">
        <v>4</v>
      </c>
      <c r="AD12" s="104">
        <f t="shared" si="0"/>
        <v>220</v>
      </c>
      <c r="AE12" s="105"/>
      <c r="AF12" s="105"/>
    </row>
    <row r="13" spans="1:34" ht="57" customHeight="1">
      <c r="A13" s="85" t="s">
        <v>76</v>
      </c>
      <c r="B13" s="86" t="s">
        <v>26</v>
      </c>
      <c r="C13" s="87">
        <v>2</v>
      </c>
      <c r="D13" s="106">
        <v>3</v>
      </c>
      <c r="E13" s="106">
        <v>5</v>
      </c>
      <c r="F13" s="106">
        <v>29</v>
      </c>
      <c r="G13" s="106">
        <v>13</v>
      </c>
      <c r="H13" s="106" t="s">
        <v>26</v>
      </c>
      <c r="I13" s="106">
        <v>5</v>
      </c>
      <c r="J13" s="106" t="s">
        <v>26</v>
      </c>
      <c r="K13" s="66">
        <v>54</v>
      </c>
      <c r="L13" s="106" t="s">
        <v>26</v>
      </c>
      <c r="M13" s="106">
        <v>11</v>
      </c>
      <c r="N13" s="106" t="s">
        <v>26</v>
      </c>
      <c r="O13" s="106">
        <v>12</v>
      </c>
      <c r="P13" s="106" t="s">
        <v>26</v>
      </c>
      <c r="Q13" s="106" t="s">
        <v>26</v>
      </c>
      <c r="R13" s="106" t="s">
        <v>26</v>
      </c>
      <c r="S13" s="106">
        <v>1</v>
      </c>
      <c r="T13" s="106" t="s">
        <v>26</v>
      </c>
      <c r="U13" s="106" t="s">
        <v>26</v>
      </c>
      <c r="V13" s="106" t="s">
        <v>26</v>
      </c>
      <c r="W13" s="107">
        <v>6</v>
      </c>
      <c r="X13" s="108" t="s">
        <v>26</v>
      </c>
      <c r="Y13" s="108">
        <v>5</v>
      </c>
      <c r="Z13" s="108">
        <v>28</v>
      </c>
      <c r="AA13" s="108">
        <v>1</v>
      </c>
      <c r="AB13" s="108">
        <v>3</v>
      </c>
      <c r="AC13" s="65">
        <v>5</v>
      </c>
      <c r="AD13" s="104">
        <f t="shared" si="0"/>
        <v>183</v>
      </c>
      <c r="AE13" s="105"/>
      <c r="AF13" s="109"/>
    </row>
    <row r="14" spans="1:34" ht="33.75" customHeight="1" thickBot="1">
      <c r="A14" s="93" t="s">
        <v>17</v>
      </c>
      <c r="B14" s="111">
        <f>SUM(B8:B13)</f>
        <v>73</v>
      </c>
      <c r="C14" s="111">
        <f t="shared" ref="C14:AD14" si="1">SUM(C8:C13)</f>
        <v>8</v>
      </c>
      <c r="D14" s="110">
        <f t="shared" si="1"/>
        <v>83</v>
      </c>
      <c r="E14" s="111">
        <f t="shared" si="1"/>
        <v>11</v>
      </c>
      <c r="F14" s="111">
        <f t="shared" si="1"/>
        <v>120</v>
      </c>
      <c r="G14" s="111">
        <f t="shared" si="1"/>
        <v>17</v>
      </c>
      <c r="H14" s="111">
        <f t="shared" si="1"/>
        <v>67</v>
      </c>
      <c r="I14" s="111">
        <f t="shared" si="1"/>
        <v>11</v>
      </c>
      <c r="J14" s="111" t="s">
        <v>26</v>
      </c>
      <c r="K14" s="111">
        <f t="shared" si="1"/>
        <v>106</v>
      </c>
      <c r="L14" s="111" t="s">
        <v>26</v>
      </c>
      <c r="M14" s="111">
        <f t="shared" si="1"/>
        <v>21</v>
      </c>
      <c r="N14" s="111" t="s">
        <v>26</v>
      </c>
      <c r="O14" s="111">
        <f t="shared" si="1"/>
        <v>18</v>
      </c>
      <c r="P14" s="111" t="s">
        <v>26</v>
      </c>
      <c r="Q14" s="111">
        <f t="shared" si="1"/>
        <v>3</v>
      </c>
      <c r="R14" s="111" t="s">
        <v>26</v>
      </c>
      <c r="S14" s="111">
        <f t="shared" si="1"/>
        <v>6</v>
      </c>
      <c r="T14" s="111" t="s">
        <v>26</v>
      </c>
      <c r="U14" s="111">
        <f t="shared" si="1"/>
        <v>3</v>
      </c>
      <c r="V14" s="111" t="s">
        <v>26</v>
      </c>
      <c r="W14" s="111">
        <f t="shared" si="1"/>
        <v>11</v>
      </c>
      <c r="X14" s="111" t="s">
        <v>26</v>
      </c>
      <c r="Y14" s="111">
        <f t="shared" si="1"/>
        <v>9</v>
      </c>
      <c r="Z14" s="111">
        <f t="shared" si="1"/>
        <v>39</v>
      </c>
      <c r="AA14" s="111">
        <f t="shared" si="1"/>
        <v>3</v>
      </c>
      <c r="AB14" s="111">
        <f t="shared" si="1"/>
        <v>3</v>
      </c>
      <c r="AC14" s="111">
        <f t="shared" si="1"/>
        <v>9</v>
      </c>
      <c r="AD14" s="110">
        <f t="shared" si="1"/>
        <v>621</v>
      </c>
      <c r="AE14" s="105"/>
      <c r="AF14" s="105"/>
    </row>
    <row r="15" spans="1:34">
      <c r="A15" s="70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99"/>
      <c r="AE15" s="99"/>
    </row>
    <row r="16" spans="1:34">
      <c r="A16" s="96" t="s">
        <v>64</v>
      </c>
      <c r="B16" s="97"/>
      <c r="C16" s="97"/>
      <c r="D16" s="97"/>
      <c r="E16" s="97"/>
      <c r="F16" s="71"/>
      <c r="G16" s="71"/>
      <c r="H16" s="71"/>
      <c r="I16" s="71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71"/>
      <c r="V16" s="71"/>
      <c r="W16" s="71"/>
      <c r="X16" s="71"/>
      <c r="Y16" s="71"/>
      <c r="Z16" s="71"/>
      <c r="AA16" s="71"/>
      <c r="AB16" s="71"/>
      <c r="AC16" s="71"/>
      <c r="AD16" s="99"/>
      <c r="AE16" s="99"/>
    </row>
    <row r="17" spans="1:31">
      <c r="A17" s="96" t="s">
        <v>67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99"/>
      <c r="AE17" s="99"/>
    </row>
    <row r="18" spans="1:31">
      <c r="A18" s="96" t="s">
        <v>79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99"/>
      <c r="AE18" s="99"/>
    </row>
    <row r="19" spans="1:31">
      <c r="A19" s="70"/>
      <c r="B19" s="71"/>
      <c r="C19" s="71"/>
      <c r="D19" s="71"/>
      <c r="E19" s="71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99"/>
      <c r="AE19" s="99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99"/>
      <c r="AE20" s="99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99"/>
      <c r="AE21" s="99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99"/>
      <c r="AE22" s="99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99"/>
      <c r="AE23" s="99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99"/>
      <c r="AE24" s="99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99"/>
      <c r="AE25" s="99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99"/>
      <c r="AE26" s="99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99"/>
      <c r="AE27" s="99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99"/>
      <c r="AE28" s="99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99"/>
      <c r="AE29" s="99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99"/>
      <c r="AE30" s="99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99"/>
      <c r="AE31" s="99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99"/>
      <c r="AE32" s="99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99"/>
      <c r="AE33" s="99"/>
    </row>
  </sheetData>
  <sheetProtection selectLockedCells="1" selectUnlockedCells="1"/>
  <protectedRanges>
    <protectedRange password="CC33" sqref="B8:AC11 B13:AC13" name="ช่วง1"/>
    <protectedRange password="CC33" sqref="B12:AC12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4" right="0.25" top="0.51" bottom="0.45" header="0.31" footer="0.28999999999999998"/>
  <pageSetup paperSize="9" scale="71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7" zoomScale="85" workbookViewId="0">
      <selection activeCell="Q13" sqref="Q1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35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119"/>
    </row>
    <row r="2" spans="1:34" s="42" customFormat="1">
      <c r="A2" s="535" t="s">
        <v>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119"/>
    </row>
    <row r="3" spans="1:34" s="42" customFormat="1">
      <c r="A3" s="535" t="s">
        <v>68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  <c r="AD3" s="535"/>
      <c r="AE3" s="119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18"/>
      <c r="AE4" s="118"/>
    </row>
    <row r="5" spans="1:34" ht="30.75" customHeight="1">
      <c r="A5" s="526" t="s">
        <v>2</v>
      </c>
      <c r="B5" s="537" t="s">
        <v>7</v>
      </c>
      <c r="C5" s="532"/>
      <c r="D5" s="531" t="s">
        <v>19</v>
      </c>
      <c r="E5" s="532"/>
      <c r="F5" s="531" t="s">
        <v>13</v>
      </c>
      <c r="G5" s="532"/>
      <c r="H5" s="531" t="s">
        <v>20</v>
      </c>
      <c r="I5" s="532"/>
      <c r="J5" s="531" t="s">
        <v>8</v>
      </c>
      <c r="K5" s="532"/>
      <c r="L5" s="531" t="s">
        <v>21</v>
      </c>
      <c r="M5" s="532"/>
      <c r="N5" s="531" t="s">
        <v>14</v>
      </c>
      <c r="O5" s="532"/>
      <c r="P5" s="531" t="s">
        <v>18</v>
      </c>
      <c r="Q5" s="532"/>
      <c r="R5" s="531" t="s">
        <v>15</v>
      </c>
      <c r="S5" s="532"/>
      <c r="T5" s="531" t="s">
        <v>22</v>
      </c>
      <c r="U5" s="532"/>
      <c r="V5" s="531" t="s">
        <v>9</v>
      </c>
      <c r="W5" s="532"/>
      <c r="X5" s="531" t="s">
        <v>12</v>
      </c>
      <c r="Y5" s="532"/>
      <c r="Z5" s="531" t="s">
        <v>10</v>
      </c>
      <c r="AA5" s="532"/>
      <c r="AB5" s="531" t="s">
        <v>11</v>
      </c>
      <c r="AC5" s="532"/>
      <c r="AD5" s="539" t="s">
        <v>17</v>
      </c>
      <c r="AE5" s="118"/>
    </row>
    <row r="6" spans="1:34" ht="116.25" customHeight="1" thickBot="1">
      <c r="A6" s="536"/>
      <c r="B6" s="538"/>
      <c r="C6" s="534"/>
      <c r="D6" s="533"/>
      <c r="E6" s="534"/>
      <c r="F6" s="533"/>
      <c r="G6" s="534"/>
      <c r="H6" s="533"/>
      <c r="I6" s="534"/>
      <c r="J6" s="533"/>
      <c r="K6" s="534"/>
      <c r="L6" s="533"/>
      <c r="M6" s="534"/>
      <c r="N6" s="533"/>
      <c r="O6" s="534"/>
      <c r="P6" s="533"/>
      <c r="Q6" s="534"/>
      <c r="R6" s="533"/>
      <c r="S6" s="534"/>
      <c r="T6" s="533"/>
      <c r="U6" s="534"/>
      <c r="V6" s="533"/>
      <c r="W6" s="534"/>
      <c r="X6" s="533"/>
      <c r="Y6" s="534"/>
      <c r="Z6" s="533"/>
      <c r="AA6" s="534"/>
      <c r="AB6" s="533"/>
      <c r="AC6" s="534"/>
      <c r="AD6" s="519"/>
      <c r="AE6" s="118"/>
    </row>
    <row r="7" spans="1:34" ht="64.5" customHeight="1" thickBot="1">
      <c r="A7" s="528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18"/>
    </row>
    <row r="8" spans="1:34" ht="33.75" customHeight="1">
      <c r="A8" s="77" t="s">
        <v>73</v>
      </c>
      <c r="B8" s="78">
        <v>34</v>
      </c>
      <c r="C8" s="79" t="s">
        <v>26</v>
      </c>
      <c r="D8" s="80">
        <v>38</v>
      </c>
      <c r="E8" s="81" t="s">
        <v>26</v>
      </c>
      <c r="F8" s="81">
        <v>41</v>
      </c>
      <c r="G8" s="81" t="s">
        <v>26</v>
      </c>
      <c r="H8" s="81">
        <v>33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146</v>
      </c>
      <c r="AE8" s="118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2</v>
      </c>
      <c r="N9" s="91" t="s">
        <v>26</v>
      </c>
      <c r="O9" s="91" t="s">
        <v>26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18"/>
    </row>
    <row r="10" spans="1:34" ht="57" customHeight="1">
      <c r="A10" s="112" t="s">
        <v>75</v>
      </c>
      <c r="B10" s="114">
        <v>6</v>
      </c>
      <c r="C10" s="91" t="s">
        <v>26</v>
      </c>
      <c r="D10" s="91">
        <v>4</v>
      </c>
      <c r="E10" s="91" t="s">
        <v>26</v>
      </c>
      <c r="F10" s="91">
        <v>3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18</v>
      </c>
      <c r="AE10" s="118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30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30</v>
      </c>
      <c r="AE11" s="118"/>
    </row>
    <row r="12" spans="1:34" ht="33.75" customHeight="1">
      <c r="A12" s="77" t="s">
        <v>5</v>
      </c>
      <c r="B12" s="78" t="s">
        <v>26</v>
      </c>
      <c r="C12" s="79" t="s">
        <v>26</v>
      </c>
      <c r="D12" s="101" t="s">
        <v>26</v>
      </c>
      <c r="E12" s="101" t="s">
        <v>26</v>
      </c>
      <c r="F12" s="101" t="s">
        <v>26</v>
      </c>
      <c r="G12" s="101" t="s">
        <v>26</v>
      </c>
      <c r="H12" s="101" t="s">
        <v>26</v>
      </c>
      <c r="I12" s="101" t="s">
        <v>26</v>
      </c>
      <c r="J12" s="101" t="s">
        <v>26</v>
      </c>
      <c r="K12" s="101">
        <v>3</v>
      </c>
      <c r="L12" s="101" t="s">
        <v>26</v>
      </c>
      <c r="M12" s="101">
        <v>1</v>
      </c>
      <c r="N12" s="101" t="s">
        <v>26</v>
      </c>
      <c r="O12" s="101" t="s">
        <v>26</v>
      </c>
      <c r="P12" s="101" t="s">
        <v>26</v>
      </c>
      <c r="Q12" s="101" t="s">
        <v>26</v>
      </c>
      <c r="R12" s="101" t="s">
        <v>26</v>
      </c>
      <c r="S12" s="101" t="s">
        <v>26</v>
      </c>
      <c r="T12" s="101" t="s">
        <v>26</v>
      </c>
      <c r="U12" s="101" t="s">
        <v>26</v>
      </c>
      <c r="V12" s="101" t="s">
        <v>26</v>
      </c>
      <c r="W12" s="102">
        <v>3</v>
      </c>
      <c r="X12" s="101" t="s">
        <v>26</v>
      </c>
      <c r="Y12" s="101">
        <v>1</v>
      </c>
      <c r="Z12" s="101" t="s">
        <v>26</v>
      </c>
      <c r="AA12" s="101" t="s">
        <v>26</v>
      </c>
      <c r="AB12" s="101" t="s">
        <v>26</v>
      </c>
      <c r="AC12" s="103" t="s">
        <v>26</v>
      </c>
      <c r="AD12" s="104">
        <f t="shared" si="0"/>
        <v>8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39</v>
      </c>
      <c r="E13" s="101">
        <v>5</v>
      </c>
      <c r="F13" s="101">
        <v>47</v>
      </c>
      <c r="G13" s="101">
        <v>4</v>
      </c>
      <c r="H13" s="101">
        <v>29</v>
      </c>
      <c r="I13" s="101">
        <v>5</v>
      </c>
      <c r="J13" s="101" t="s">
        <v>26</v>
      </c>
      <c r="K13" s="101">
        <v>10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224</v>
      </c>
      <c r="AE13" s="105"/>
      <c r="AF13" s="105"/>
    </row>
    <row r="14" spans="1:34" ht="57" customHeight="1">
      <c r="A14" s="85" t="s">
        <v>76</v>
      </c>
      <c r="B14" s="129" t="s">
        <v>26</v>
      </c>
      <c r="C14" s="130">
        <v>2</v>
      </c>
      <c r="D14" s="106">
        <v>3</v>
      </c>
      <c r="E14" s="106">
        <v>5</v>
      </c>
      <c r="F14" s="106">
        <v>29</v>
      </c>
      <c r="G14" s="106">
        <v>13</v>
      </c>
      <c r="H14" s="106" t="s">
        <v>26</v>
      </c>
      <c r="I14" s="106">
        <v>5</v>
      </c>
      <c r="J14" s="106" t="s">
        <v>26</v>
      </c>
      <c r="K14" s="66">
        <v>54</v>
      </c>
      <c r="L14" s="106" t="s">
        <v>26</v>
      </c>
      <c r="M14" s="106">
        <v>11</v>
      </c>
      <c r="N14" s="106" t="s">
        <v>26</v>
      </c>
      <c r="O14" s="106">
        <v>12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6</v>
      </c>
      <c r="X14" s="108" t="s">
        <v>26</v>
      </c>
      <c r="Y14" s="108">
        <v>5</v>
      </c>
      <c r="Z14" s="108">
        <v>28</v>
      </c>
      <c r="AA14" s="108">
        <v>1</v>
      </c>
      <c r="AB14" s="108">
        <v>3</v>
      </c>
      <c r="AC14" s="65">
        <v>5</v>
      </c>
      <c r="AD14" s="104">
        <f t="shared" si="0"/>
        <v>183</v>
      </c>
      <c r="AE14" s="105"/>
      <c r="AF14" s="109"/>
    </row>
    <row r="15" spans="1:34" ht="33.75" customHeight="1" thickBot="1">
      <c r="A15" s="93" t="s">
        <v>17</v>
      </c>
      <c r="B15" s="111">
        <f>SUM(B8:B14)</f>
        <v>74</v>
      </c>
      <c r="C15" s="111">
        <f t="shared" ref="C15:AD15" si="1">SUM(C8:C14)</f>
        <v>8</v>
      </c>
      <c r="D15" s="110">
        <f t="shared" si="1"/>
        <v>84</v>
      </c>
      <c r="E15" s="111">
        <f t="shared" si="1"/>
        <v>11</v>
      </c>
      <c r="F15" s="111">
        <f t="shared" si="1"/>
        <v>120</v>
      </c>
      <c r="G15" s="111">
        <f t="shared" si="1"/>
        <v>17</v>
      </c>
      <c r="H15" s="111">
        <f t="shared" si="1"/>
        <v>67</v>
      </c>
      <c r="I15" s="111">
        <f t="shared" si="1"/>
        <v>11</v>
      </c>
      <c r="J15" s="111" t="s">
        <v>26</v>
      </c>
      <c r="K15" s="111">
        <f t="shared" si="1"/>
        <v>107</v>
      </c>
      <c r="L15" s="111" t="s">
        <v>26</v>
      </c>
      <c r="M15" s="111">
        <f t="shared" si="1"/>
        <v>21</v>
      </c>
      <c r="N15" s="111" t="s">
        <v>26</v>
      </c>
      <c r="O15" s="111">
        <f t="shared" si="1"/>
        <v>18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11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9</v>
      </c>
      <c r="AD15" s="121">
        <f t="shared" si="1"/>
        <v>625</v>
      </c>
      <c r="AE15" s="105"/>
      <c r="AF15" s="105"/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18"/>
      <c r="AE16" s="118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18"/>
      <c r="AE17" s="118"/>
    </row>
    <row r="18" spans="1:31">
      <c r="A18" s="96" t="s">
        <v>69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18"/>
      <c r="AE18" s="118"/>
    </row>
    <row r="19" spans="1:31">
      <c r="A19" s="96" t="s">
        <v>80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18"/>
      <c r="AE19" s="118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18"/>
      <c r="AE20" s="118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18"/>
      <c r="AE21" s="118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18"/>
      <c r="AE22" s="118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18"/>
      <c r="AE23" s="118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18"/>
      <c r="AE24" s="118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18"/>
      <c r="AE25" s="118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18"/>
      <c r="AE26" s="118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18"/>
      <c r="AE27" s="118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18"/>
      <c r="AE28" s="118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18"/>
      <c r="AE29" s="118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18"/>
      <c r="AE30" s="118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18"/>
      <c r="AE31" s="118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18"/>
      <c r="AE32" s="118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18"/>
      <c r="AE33" s="118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18"/>
      <c r="AE34" s="118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P5:Q6"/>
    <mergeCell ref="R5:S6"/>
    <mergeCell ref="Z5:AA6"/>
    <mergeCell ref="AB5:AC6"/>
    <mergeCell ref="AD5:AD6"/>
    <mergeCell ref="A1:AD1"/>
    <mergeCell ref="A2:AD2"/>
    <mergeCell ref="A3:AD3"/>
    <mergeCell ref="A5:A7"/>
    <mergeCell ref="B5:C6"/>
    <mergeCell ref="D5:E6"/>
    <mergeCell ref="F5:G6"/>
    <mergeCell ref="T5:U6"/>
    <mergeCell ref="V5:W6"/>
    <mergeCell ref="X5:Y6"/>
    <mergeCell ref="H5:I6"/>
    <mergeCell ref="J5:K6"/>
    <mergeCell ref="L5:M6"/>
    <mergeCell ref="N5:O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10" zoomScale="85" workbookViewId="0">
      <selection activeCell="N14" sqref="N14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35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128"/>
    </row>
    <row r="2" spans="1:34" s="42" customFormat="1">
      <c r="A2" s="535" t="s">
        <v>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128"/>
    </row>
    <row r="3" spans="1:34" s="42" customFormat="1">
      <c r="A3" s="535" t="s">
        <v>72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  <c r="AD3" s="535"/>
      <c r="AE3" s="128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27"/>
      <c r="AE4" s="127"/>
    </row>
    <row r="5" spans="1:34" ht="30.75" customHeight="1">
      <c r="A5" s="526" t="s">
        <v>2</v>
      </c>
      <c r="B5" s="537" t="s">
        <v>7</v>
      </c>
      <c r="C5" s="532"/>
      <c r="D5" s="531" t="s">
        <v>19</v>
      </c>
      <c r="E5" s="532"/>
      <c r="F5" s="531" t="s">
        <v>13</v>
      </c>
      <c r="G5" s="532"/>
      <c r="H5" s="531" t="s">
        <v>20</v>
      </c>
      <c r="I5" s="532"/>
      <c r="J5" s="531" t="s">
        <v>8</v>
      </c>
      <c r="K5" s="532"/>
      <c r="L5" s="531" t="s">
        <v>21</v>
      </c>
      <c r="M5" s="532"/>
      <c r="N5" s="531" t="s">
        <v>14</v>
      </c>
      <c r="O5" s="532"/>
      <c r="P5" s="531" t="s">
        <v>18</v>
      </c>
      <c r="Q5" s="532"/>
      <c r="R5" s="531" t="s">
        <v>15</v>
      </c>
      <c r="S5" s="532"/>
      <c r="T5" s="531" t="s">
        <v>22</v>
      </c>
      <c r="U5" s="532"/>
      <c r="V5" s="531" t="s">
        <v>9</v>
      </c>
      <c r="W5" s="532"/>
      <c r="X5" s="531" t="s">
        <v>12</v>
      </c>
      <c r="Y5" s="532"/>
      <c r="Z5" s="531" t="s">
        <v>10</v>
      </c>
      <c r="AA5" s="532"/>
      <c r="AB5" s="531" t="s">
        <v>11</v>
      </c>
      <c r="AC5" s="532"/>
      <c r="AD5" s="539" t="s">
        <v>17</v>
      </c>
      <c r="AE5" s="127"/>
    </row>
    <row r="6" spans="1:34" ht="116.25" customHeight="1" thickBot="1">
      <c r="A6" s="536"/>
      <c r="B6" s="538"/>
      <c r="C6" s="534"/>
      <c r="D6" s="533"/>
      <c r="E6" s="534"/>
      <c r="F6" s="533"/>
      <c r="G6" s="534"/>
      <c r="H6" s="533"/>
      <c r="I6" s="534"/>
      <c r="J6" s="533"/>
      <c r="K6" s="534"/>
      <c r="L6" s="533"/>
      <c r="M6" s="534"/>
      <c r="N6" s="533"/>
      <c r="O6" s="534"/>
      <c r="P6" s="533"/>
      <c r="Q6" s="534"/>
      <c r="R6" s="533"/>
      <c r="S6" s="534"/>
      <c r="T6" s="533"/>
      <c r="U6" s="534"/>
      <c r="V6" s="533"/>
      <c r="W6" s="534"/>
      <c r="X6" s="533"/>
      <c r="Y6" s="534"/>
      <c r="Z6" s="533"/>
      <c r="AA6" s="534"/>
      <c r="AB6" s="533"/>
      <c r="AC6" s="534"/>
      <c r="AD6" s="519"/>
      <c r="AE6" s="127"/>
    </row>
    <row r="7" spans="1:34" ht="64.5" customHeight="1" thickBot="1">
      <c r="A7" s="528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27"/>
    </row>
    <row r="8" spans="1:34" ht="33.75" customHeight="1">
      <c r="A8" s="77" t="s">
        <v>73</v>
      </c>
      <c r="B8" s="78">
        <v>34</v>
      </c>
      <c r="C8" s="79" t="s">
        <v>26</v>
      </c>
      <c r="D8" s="80">
        <v>38</v>
      </c>
      <c r="E8" s="81" t="s">
        <v>26</v>
      </c>
      <c r="F8" s="81">
        <v>41</v>
      </c>
      <c r="G8" s="81" t="s">
        <v>26</v>
      </c>
      <c r="H8" s="81">
        <v>33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146</v>
      </c>
      <c r="AE8" s="127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2</v>
      </c>
      <c r="N9" s="91" t="s">
        <v>26</v>
      </c>
      <c r="O9" s="91" t="s">
        <v>26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27"/>
    </row>
    <row r="10" spans="1:34" ht="57" customHeight="1">
      <c r="A10" s="112" t="s">
        <v>75</v>
      </c>
      <c r="B10" s="114">
        <v>6</v>
      </c>
      <c r="C10" s="91" t="s">
        <v>26</v>
      </c>
      <c r="D10" s="91">
        <v>4</v>
      </c>
      <c r="E10" s="91" t="s">
        <v>26</v>
      </c>
      <c r="F10" s="91">
        <v>3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18</v>
      </c>
      <c r="AE10" s="127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31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31</v>
      </c>
      <c r="AE11" s="127"/>
    </row>
    <row r="12" spans="1:34" ht="33.75" customHeight="1">
      <c r="A12" s="77" t="s">
        <v>5</v>
      </c>
      <c r="B12" s="78" t="s">
        <v>26</v>
      </c>
      <c r="C12" s="79" t="s">
        <v>26</v>
      </c>
      <c r="D12" s="101" t="s">
        <v>26</v>
      </c>
      <c r="E12" s="101" t="s">
        <v>26</v>
      </c>
      <c r="F12" s="101" t="s">
        <v>26</v>
      </c>
      <c r="G12" s="101" t="s">
        <v>26</v>
      </c>
      <c r="H12" s="101" t="s">
        <v>26</v>
      </c>
      <c r="I12" s="101" t="s">
        <v>26</v>
      </c>
      <c r="J12" s="101" t="s">
        <v>26</v>
      </c>
      <c r="K12" s="101">
        <v>3</v>
      </c>
      <c r="L12" s="101" t="s">
        <v>26</v>
      </c>
      <c r="M12" s="101">
        <v>1</v>
      </c>
      <c r="N12" s="101" t="s">
        <v>26</v>
      </c>
      <c r="O12" s="101" t="s">
        <v>26</v>
      </c>
      <c r="P12" s="101" t="s">
        <v>26</v>
      </c>
      <c r="Q12" s="101" t="s">
        <v>26</v>
      </c>
      <c r="R12" s="101" t="s">
        <v>26</v>
      </c>
      <c r="S12" s="101" t="s">
        <v>26</v>
      </c>
      <c r="T12" s="101" t="s">
        <v>26</v>
      </c>
      <c r="U12" s="101" t="s">
        <v>26</v>
      </c>
      <c r="V12" s="101" t="s">
        <v>26</v>
      </c>
      <c r="W12" s="102">
        <v>3</v>
      </c>
      <c r="X12" s="101" t="s">
        <v>26</v>
      </c>
      <c r="Y12" s="101">
        <v>1</v>
      </c>
      <c r="Z12" s="101" t="s">
        <v>26</v>
      </c>
      <c r="AA12" s="101" t="s">
        <v>26</v>
      </c>
      <c r="AB12" s="101" t="s">
        <v>26</v>
      </c>
      <c r="AC12" s="103" t="s">
        <v>26</v>
      </c>
      <c r="AD12" s="104">
        <f t="shared" si="0"/>
        <v>8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38</v>
      </c>
      <c r="E13" s="101">
        <v>5</v>
      </c>
      <c r="F13" s="101">
        <v>47</v>
      </c>
      <c r="G13" s="101">
        <v>4</v>
      </c>
      <c r="H13" s="101">
        <v>29</v>
      </c>
      <c r="I13" s="101">
        <v>5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3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223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5</v>
      </c>
      <c r="F14" s="106">
        <v>28</v>
      </c>
      <c r="G14" s="106">
        <v>13</v>
      </c>
      <c r="H14" s="106" t="s">
        <v>26</v>
      </c>
      <c r="I14" s="106">
        <v>5</v>
      </c>
      <c r="J14" s="106" t="s">
        <v>26</v>
      </c>
      <c r="K14" s="66">
        <v>54</v>
      </c>
      <c r="L14" s="106" t="s">
        <v>26</v>
      </c>
      <c r="M14" s="106">
        <v>11</v>
      </c>
      <c r="N14" s="106" t="s">
        <v>26</v>
      </c>
      <c r="O14" s="106">
        <v>12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8</v>
      </c>
      <c r="X14" s="108" t="s">
        <v>26</v>
      </c>
      <c r="Y14" s="108">
        <v>5</v>
      </c>
      <c r="Z14" s="108">
        <v>28</v>
      </c>
      <c r="AA14" s="108">
        <v>1</v>
      </c>
      <c r="AB14" s="108">
        <v>3</v>
      </c>
      <c r="AC14" s="65">
        <v>5</v>
      </c>
      <c r="AD14" s="104">
        <f t="shared" si="0"/>
        <v>184</v>
      </c>
      <c r="AE14" s="105"/>
      <c r="AF14" s="109"/>
    </row>
    <row r="15" spans="1:34" ht="33.75" customHeight="1" thickBot="1">
      <c r="A15" s="93" t="s">
        <v>17</v>
      </c>
      <c r="B15" s="111">
        <f>SUM(B8:B14)</f>
        <v>74</v>
      </c>
      <c r="C15" s="111">
        <f t="shared" ref="C15:AD15" si="1">SUM(C8:C14)</f>
        <v>8</v>
      </c>
      <c r="D15" s="110">
        <f t="shared" si="1"/>
        <v>83</v>
      </c>
      <c r="E15" s="111">
        <f t="shared" si="1"/>
        <v>11</v>
      </c>
      <c r="F15" s="111">
        <f t="shared" si="1"/>
        <v>119</v>
      </c>
      <c r="G15" s="111">
        <f t="shared" si="1"/>
        <v>17</v>
      </c>
      <c r="H15" s="111">
        <f t="shared" si="1"/>
        <v>67</v>
      </c>
      <c r="I15" s="111">
        <f t="shared" si="1"/>
        <v>11</v>
      </c>
      <c r="J15" s="111" t="s">
        <v>26</v>
      </c>
      <c r="K15" s="111">
        <f t="shared" si="1"/>
        <v>109</v>
      </c>
      <c r="L15" s="111" t="s">
        <v>26</v>
      </c>
      <c r="M15" s="111">
        <f t="shared" si="1"/>
        <v>21</v>
      </c>
      <c r="N15" s="111" t="s">
        <v>26</v>
      </c>
      <c r="O15" s="111">
        <f t="shared" si="1"/>
        <v>18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5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9</v>
      </c>
      <c r="AD15" s="121">
        <f t="shared" si="1"/>
        <v>626</v>
      </c>
      <c r="AE15" s="105"/>
      <c r="AF15" s="105"/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27"/>
      <c r="AE16" s="127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27"/>
      <c r="AE17" s="127"/>
    </row>
    <row r="18" spans="1:31">
      <c r="A18" s="96" t="s">
        <v>71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27"/>
      <c r="AE18" s="127"/>
    </row>
    <row r="19" spans="1:31">
      <c r="A19" s="96" t="s">
        <v>70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27"/>
      <c r="AE19" s="127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27"/>
      <c r="AE20" s="127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27"/>
      <c r="AE21" s="127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27"/>
      <c r="AE22" s="127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27"/>
      <c r="AE23" s="127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27"/>
      <c r="AE24" s="127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27"/>
      <c r="AE25" s="127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27"/>
      <c r="AE26" s="127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27"/>
      <c r="AE27" s="127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27"/>
      <c r="AE28" s="127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27"/>
      <c r="AE29" s="127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27"/>
      <c r="AE30" s="127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27"/>
      <c r="AE31" s="127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27"/>
      <c r="AE32" s="127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27"/>
      <c r="AE33" s="127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27"/>
      <c r="AE34" s="127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6" enableFormatConditionsCalculation="0">
    <tabColor indexed="17"/>
  </sheetPr>
  <dimension ref="A1:P13"/>
  <sheetViews>
    <sheetView zoomScale="85" workbookViewId="0">
      <selection activeCell="W11" sqref="W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42" customWidth="1"/>
    <col min="17" max="16384" width="9.140625" style="1"/>
  </cols>
  <sheetData>
    <row r="1" spans="1:16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6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6" s="42" customFormat="1">
      <c r="A3" s="515" t="s">
        <v>27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6" ht="27" thickBot="1"/>
    <row r="5" spans="1:16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03" t="s">
        <v>25</v>
      </c>
      <c r="L5" s="503"/>
      <c r="M5" s="503"/>
      <c r="N5" s="503"/>
      <c r="O5" s="504"/>
      <c r="P5" s="518" t="s">
        <v>17</v>
      </c>
    </row>
    <row r="6" spans="1:16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19"/>
    </row>
    <row r="7" spans="1:16" ht="33.75" customHeight="1">
      <c r="A7" s="37" t="s">
        <v>3</v>
      </c>
      <c r="B7" s="6">
        <v>44</v>
      </c>
      <c r="C7" s="7">
        <v>54</v>
      </c>
      <c r="D7" s="7">
        <v>41</v>
      </c>
      <c r="E7" s="7">
        <v>51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190</v>
      </c>
    </row>
    <row r="8" spans="1:16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>
        <v>1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16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16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</row>
    <row r="11" spans="1:16" ht="57" customHeight="1">
      <c r="A11" s="38" t="s">
        <v>91</v>
      </c>
      <c r="B11" s="8">
        <v>20</v>
      </c>
      <c r="C11" s="9">
        <v>22</v>
      </c>
      <c r="D11" s="9">
        <v>25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103</v>
      </c>
    </row>
    <row r="12" spans="1:16" ht="57" customHeight="1">
      <c r="A12" s="40" t="s">
        <v>24</v>
      </c>
      <c r="B12" s="11">
        <v>5</v>
      </c>
      <c r="C12" s="12">
        <v>12</v>
      </c>
      <c r="D12" s="12">
        <v>30</v>
      </c>
      <c r="E12" s="12">
        <v>8</v>
      </c>
      <c r="F12" s="12">
        <v>68</v>
      </c>
      <c r="G12" s="12">
        <v>15</v>
      </c>
      <c r="H12" s="12">
        <v>12</v>
      </c>
      <c r="I12" s="12">
        <v>2</v>
      </c>
      <c r="J12" s="12">
        <v>2</v>
      </c>
      <c r="K12" s="12">
        <v>2</v>
      </c>
      <c r="L12" s="12">
        <v>8</v>
      </c>
      <c r="M12" s="12">
        <v>7</v>
      </c>
      <c r="N12" s="12">
        <v>35</v>
      </c>
      <c r="O12" s="13">
        <v>9</v>
      </c>
      <c r="P12" s="47">
        <f t="shared" si="0"/>
        <v>215</v>
      </c>
    </row>
    <row r="13" spans="1:16" s="42" customFormat="1" ht="33.75" customHeight="1" thickBot="1">
      <c r="A13" s="48" t="s">
        <v>17</v>
      </c>
      <c r="B13" s="49">
        <f t="shared" ref="B13:P13" si="1">SUM(B7:B12)</f>
        <v>72</v>
      </c>
      <c r="C13" s="50">
        <f t="shared" si="1"/>
        <v>91</v>
      </c>
      <c r="D13" s="50">
        <f t="shared" si="1"/>
        <v>106</v>
      </c>
      <c r="E13" s="50">
        <f t="shared" si="1"/>
        <v>83</v>
      </c>
      <c r="F13" s="50">
        <f t="shared" si="1"/>
        <v>118</v>
      </c>
      <c r="G13" s="50">
        <f t="shared" si="1"/>
        <v>21</v>
      </c>
      <c r="H13" s="50">
        <f t="shared" si="1"/>
        <v>15</v>
      </c>
      <c r="I13" s="50">
        <f t="shared" si="1"/>
        <v>4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8</v>
      </c>
      <c r="N13" s="50">
        <f t="shared" si="1"/>
        <v>38</v>
      </c>
      <c r="O13" s="50">
        <f t="shared" si="1"/>
        <v>9</v>
      </c>
      <c r="P13" s="45">
        <f t="shared" si="1"/>
        <v>582</v>
      </c>
    </row>
  </sheetData>
  <sheetProtection selectLockedCells="1" selectUnlockedCells="1"/>
  <protectedRanges>
    <protectedRange password="CC33" sqref="B7:O12" name="ช่วง1"/>
  </protectedRanges>
  <mergeCells count="15">
    <mergeCell ref="A1:P1"/>
    <mergeCell ref="A2:P2"/>
    <mergeCell ref="A3:P3"/>
    <mergeCell ref="H5:H6"/>
    <mergeCell ref="I5:I6"/>
    <mergeCell ref="J5:J6"/>
    <mergeCell ref="K5:O5"/>
    <mergeCell ref="A5:A6"/>
    <mergeCell ref="B5:B6"/>
    <mergeCell ref="G5:G6"/>
    <mergeCell ref="C5:C6"/>
    <mergeCell ref="D5:D6"/>
    <mergeCell ref="E5:E6"/>
    <mergeCell ref="F5:F6"/>
    <mergeCell ref="P5:P6"/>
  </mergeCells>
  <phoneticPr fontId="1" type="noConversion"/>
  <pageMargins left="0.44" right="0.25" top="0.51" bottom="0.45" header="0.31" footer="0.28999999999999998"/>
  <pageSetup paperSize="9" scale="71" orientation="portrait" verticalDpi="200" r:id="rId1"/>
  <headerFooter alignWithMargins="0"/>
  <cellWatches>
    <cellWatch r="K21"/>
  </cellWatche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7" zoomScale="85" workbookViewId="0">
      <selection activeCell="L12" sqref="L12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35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132"/>
    </row>
    <row r="2" spans="1:34" s="42" customFormat="1">
      <c r="A2" s="535" t="s">
        <v>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132"/>
    </row>
    <row r="3" spans="1:34" s="42" customFormat="1">
      <c r="A3" s="535" t="s">
        <v>78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  <c r="AD3" s="535"/>
      <c r="AE3" s="132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31"/>
      <c r="AE4" s="131"/>
    </row>
    <row r="5" spans="1:34" ht="30.75" customHeight="1">
      <c r="A5" s="526" t="s">
        <v>2</v>
      </c>
      <c r="B5" s="537" t="s">
        <v>7</v>
      </c>
      <c r="C5" s="532"/>
      <c r="D5" s="531" t="s">
        <v>19</v>
      </c>
      <c r="E5" s="532"/>
      <c r="F5" s="531" t="s">
        <v>13</v>
      </c>
      <c r="G5" s="532"/>
      <c r="H5" s="531" t="s">
        <v>20</v>
      </c>
      <c r="I5" s="532"/>
      <c r="J5" s="531" t="s">
        <v>8</v>
      </c>
      <c r="K5" s="532"/>
      <c r="L5" s="531" t="s">
        <v>21</v>
      </c>
      <c r="M5" s="532"/>
      <c r="N5" s="531" t="s">
        <v>14</v>
      </c>
      <c r="O5" s="532"/>
      <c r="P5" s="531" t="s">
        <v>18</v>
      </c>
      <c r="Q5" s="532"/>
      <c r="R5" s="531" t="s">
        <v>15</v>
      </c>
      <c r="S5" s="532"/>
      <c r="T5" s="531" t="s">
        <v>22</v>
      </c>
      <c r="U5" s="532"/>
      <c r="V5" s="531" t="s">
        <v>9</v>
      </c>
      <c r="W5" s="532"/>
      <c r="X5" s="531" t="s">
        <v>12</v>
      </c>
      <c r="Y5" s="532"/>
      <c r="Z5" s="531" t="s">
        <v>10</v>
      </c>
      <c r="AA5" s="532"/>
      <c r="AB5" s="531" t="s">
        <v>11</v>
      </c>
      <c r="AC5" s="532"/>
      <c r="AD5" s="539" t="s">
        <v>17</v>
      </c>
      <c r="AE5" s="131"/>
    </row>
    <row r="6" spans="1:34" ht="116.25" customHeight="1" thickBot="1">
      <c r="A6" s="536"/>
      <c r="B6" s="538"/>
      <c r="C6" s="534"/>
      <c r="D6" s="533"/>
      <c r="E6" s="534"/>
      <c r="F6" s="533"/>
      <c r="G6" s="534"/>
      <c r="H6" s="533"/>
      <c r="I6" s="534"/>
      <c r="J6" s="533"/>
      <c r="K6" s="534"/>
      <c r="L6" s="533"/>
      <c r="M6" s="534"/>
      <c r="N6" s="533"/>
      <c r="O6" s="534"/>
      <c r="P6" s="533"/>
      <c r="Q6" s="534"/>
      <c r="R6" s="533"/>
      <c r="S6" s="534"/>
      <c r="T6" s="533"/>
      <c r="U6" s="534"/>
      <c r="V6" s="533"/>
      <c r="W6" s="534"/>
      <c r="X6" s="533"/>
      <c r="Y6" s="534"/>
      <c r="Z6" s="533"/>
      <c r="AA6" s="534"/>
      <c r="AB6" s="533"/>
      <c r="AC6" s="534"/>
      <c r="AD6" s="519"/>
      <c r="AE6" s="131"/>
    </row>
    <row r="7" spans="1:34" ht="64.5" customHeight="1" thickBot="1">
      <c r="A7" s="528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31"/>
    </row>
    <row r="8" spans="1:34" ht="33.75" customHeight="1">
      <c r="A8" s="77" t="s">
        <v>73</v>
      </c>
      <c r="B8" s="78">
        <v>34</v>
      </c>
      <c r="C8" s="79" t="s">
        <v>26</v>
      </c>
      <c r="D8" s="80">
        <v>38</v>
      </c>
      <c r="E8" s="81" t="s">
        <v>26</v>
      </c>
      <c r="F8" s="81">
        <v>41</v>
      </c>
      <c r="G8" s="81" t="s">
        <v>26</v>
      </c>
      <c r="H8" s="81">
        <v>33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146</v>
      </c>
      <c r="AE8" s="131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2</v>
      </c>
      <c r="N9" s="91" t="s">
        <v>26</v>
      </c>
      <c r="O9" s="91" t="s">
        <v>26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31"/>
    </row>
    <row r="10" spans="1:34" ht="57" customHeight="1">
      <c r="A10" s="112" t="s">
        <v>75</v>
      </c>
      <c r="B10" s="114">
        <v>6</v>
      </c>
      <c r="C10" s="91" t="s">
        <v>26</v>
      </c>
      <c r="D10" s="91">
        <v>4</v>
      </c>
      <c r="E10" s="91" t="s">
        <v>26</v>
      </c>
      <c r="F10" s="91">
        <v>3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18</v>
      </c>
      <c r="AE10" s="131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31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31</v>
      </c>
      <c r="AE11" s="131"/>
    </row>
    <row r="12" spans="1:34" ht="33.75" customHeight="1">
      <c r="A12" s="77" t="s">
        <v>5</v>
      </c>
      <c r="B12" s="78" t="s">
        <v>26</v>
      </c>
      <c r="C12" s="79" t="s">
        <v>26</v>
      </c>
      <c r="D12" s="101" t="s">
        <v>26</v>
      </c>
      <c r="E12" s="101" t="s">
        <v>26</v>
      </c>
      <c r="F12" s="101" t="s">
        <v>26</v>
      </c>
      <c r="G12" s="101" t="s">
        <v>26</v>
      </c>
      <c r="H12" s="101" t="s">
        <v>26</v>
      </c>
      <c r="I12" s="101" t="s">
        <v>26</v>
      </c>
      <c r="J12" s="101" t="s">
        <v>26</v>
      </c>
      <c r="K12" s="101">
        <v>3</v>
      </c>
      <c r="L12" s="101" t="s">
        <v>26</v>
      </c>
      <c r="M12" s="101">
        <v>1</v>
      </c>
      <c r="N12" s="101" t="s">
        <v>26</v>
      </c>
      <c r="O12" s="101" t="s">
        <v>26</v>
      </c>
      <c r="P12" s="101" t="s">
        <v>26</v>
      </c>
      <c r="Q12" s="101" t="s">
        <v>26</v>
      </c>
      <c r="R12" s="101" t="s">
        <v>26</v>
      </c>
      <c r="S12" s="101" t="s">
        <v>26</v>
      </c>
      <c r="T12" s="101" t="s">
        <v>26</v>
      </c>
      <c r="U12" s="101" t="s">
        <v>26</v>
      </c>
      <c r="V12" s="101" t="s">
        <v>26</v>
      </c>
      <c r="W12" s="102">
        <v>3</v>
      </c>
      <c r="X12" s="101" t="s">
        <v>26</v>
      </c>
      <c r="Y12" s="101">
        <v>1</v>
      </c>
      <c r="Z12" s="101" t="s">
        <v>26</v>
      </c>
      <c r="AA12" s="101" t="s">
        <v>26</v>
      </c>
      <c r="AB12" s="101" t="s">
        <v>26</v>
      </c>
      <c r="AC12" s="103" t="s">
        <v>26</v>
      </c>
      <c r="AD12" s="104">
        <f t="shared" si="0"/>
        <v>8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39</v>
      </c>
      <c r="E13" s="101">
        <v>5</v>
      </c>
      <c r="F13" s="101">
        <v>47</v>
      </c>
      <c r="G13" s="101">
        <v>4</v>
      </c>
      <c r="H13" s="101">
        <v>28</v>
      </c>
      <c r="I13" s="101">
        <v>5</v>
      </c>
      <c r="J13" s="101" t="s">
        <v>26</v>
      </c>
      <c r="K13" s="101">
        <v>10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223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5</v>
      </c>
      <c r="F14" s="106">
        <v>28</v>
      </c>
      <c r="G14" s="106">
        <v>13</v>
      </c>
      <c r="H14" s="106" t="s">
        <v>26</v>
      </c>
      <c r="I14" s="106">
        <v>5</v>
      </c>
      <c r="J14" s="106" t="s">
        <v>26</v>
      </c>
      <c r="K14" s="66">
        <v>54</v>
      </c>
      <c r="L14" s="106" t="s">
        <v>26</v>
      </c>
      <c r="M14" s="106">
        <v>11</v>
      </c>
      <c r="N14" s="106" t="s">
        <v>26</v>
      </c>
      <c r="O14" s="106">
        <v>12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8</v>
      </c>
      <c r="X14" s="108" t="s">
        <v>26</v>
      </c>
      <c r="Y14" s="108">
        <v>5</v>
      </c>
      <c r="Z14" s="108">
        <v>28</v>
      </c>
      <c r="AA14" s="108">
        <v>1</v>
      </c>
      <c r="AB14" s="108">
        <v>3</v>
      </c>
      <c r="AC14" s="65">
        <v>5</v>
      </c>
      <c r="AD14" s="104">
        <f t="shared" si="0"/>
        <v>184</v>
      </c>
      <c r="AE14" s="105"/>
      <c r="AF14" s="109"/>
    </row>
    <row r="15" spans="1:34" ht="33.75" customHeight="1" thickBot="1">
      <c r="A15" s="93" t="s">
        <v>17</v>
      </c>
      <c r="B15" s="111">
        <f>SUM(B8:B14)</f>
        <v>74</v>
      </c>
      <c r="C15" s="111">
        <f t="shared" ref="C15:AD15" si="1">SUM(C8:C14)</f>
        <v>8</v>
      </c>
      <c r="D15" s="110">
        <f t="shared" si="1"/>
        <v>84</v>
      </c>
      <c r="E15" s="111">
        <f t="shared" si="1"/>
        <v>11</v>
      </c>
      <c r="F15" s="111">
        <f t="shared" si="1"/>
        <v>119</v>
      </c>
      <c r="G15" s="111">
        <f t="shared" si="1"/>
        <v>17</v>
      </c>
      <c r="H15" s="111">
        <f t="shared" si="1"/>
        <v>66</v>
      </c>
      <c r="I15" s="111">
        <f t="shared" si="1"/>
        <v>11</v>
      </c>
      <c r="J15" s="111" t="s">
        <v>26</v>
      </c>
      <c r="K15" s="111">
        <f t="shared" si="1"/>
        <v>108</v>
      </c>
      <c r="L15" s="111" t="s">
        <v>26</v>
      </c>
      <c r="M15" s="111">
        <f t="shared" si="1"/>
        <v>21</v>
      </c>
      <c r="N15" s="111" t="s">
        <v>26</v>
      </c>
      <c r="O15" s="111">
        <f t="shared" si="1"/>
        <v>18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9</v>
      </c>
      <c r="AD15" s="121">
        <f t="shared" si="1"/>
        <v>626</v>
      </c>
      <c r="AE15" s="105"/>
      <c r="AF15" s="105"/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31"/>
      <c r="AE16" s="131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31"/>
      <c r="AE17" s="131"/>
    </row>
    <row r="18" spans="1:31">
      <c r="A18" s="96" t="s">
        <v>71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31"/>
      <c r="AE18" s="131"/>
    </row>
    <row r="19" spans="1:31">
      <c r="A19" s="96" t="s">
        <v>70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31"/>
      <c r="AE19" s="131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31"/>
      <c r="AE20" s="131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31"/>
      <c r="AE21" s="131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31"/>
      <c r="AE22" s="131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31"/>
      <c r="AE23" s="131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31"/>
      <c r="AE24" s="131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31"/>
      <c r="AE25" s="131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31"/>
      <c r="AE26" s="131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31"/>
      <c r="AE27" s="131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31"/>
      <c r="AE28" s="131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31"/>
      <c r="AE29" s="131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31"/>
      <c r="AE30" s="131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31"/>
      <c r="AE31" s="131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31"/>
      <c r="AE32" s="131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31"/>
      <c r="AE33" s="131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31"/>
      <c r="AE34" s="131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P5:Q6"/>
    <mergeCell ref="R5:S6"/>
    <mergeCell ref="Z5:AA6"/>
    <mergeCell ref="AB5:AC6"/>
    <mergeCell ref="AD5:AD6"/>
    <mergeCell ref="A1:AD1"/>
    <mergeCell ref="A2:AD2"/>
    <mergeCell ref="A3:AD3"/>
    <mergeCell ref="A5:A7"/>
    <mergeCell ref="B5:C6"/>
    <mergeCell ref="D5:E6"/>
    <mergeCell ref="F5:G6"/>
    <mergeCell ref="T5:U6"/>
    <mergeCell ref="V5:W6"/>
    <mergeCell ref="X5:Y6"/>
    <mergeCell ref="H5:I6"/>
    <mergeCell ref="J5:K6"/>
    <mergeCell ref="L5:M6"/>
    <mergeCell ref="N5:O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K11" sqref="K11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35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124"/>
    </row>
    <row r="2" spans="1:34" s="42" customFormat="1">
      <c r="A2" s="535" t="s">
        <v>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124"/>
    </row>
    <row r="3" spans="1:34" s="42" customFormat="1">
      <c r="A3" s="535" t="s">
        <v>81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  <c r="AD3" s="535"/>
      <c r="AE3" s="124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23"/>
      <c r="AE4" s="123"/>
    </row>
    <row r="5" spans="1:34" ht="30.75" customHeight="1">
      <c r="A5" s="526" t="s">
        <v>2</v>
      </c>
      <c r="B5" s="537" t="s">
        <v>7</v>
      </c>
      <c r="C5" s="532"/>
      <c r="D5" s="531" t="s">
        <v>19</v>
      </c>
      <c r="E5" s="532"/>
      <c r="F5" s="531" t="s">
        <v>13</v>
      </c>
      <c r="G5" s="532"/>
      <c r="H5" s="531" t="s">
        <v>20</v>
      </c>
      <c r="I5" s="532"/>
      <c r="J5" s="531" t="s">
        <v>8</v>
      </c>
      <c r="K5" s="532"/>
      <c r="L5" s="531" t="s">
        <v>21</v>
      </c>
      <c r="M5" s="532"/>
      <c r="N5" s="531" t="s">
        <v>14</v>
      </c>
      <c r="O5" s="532"/>
      <c r="P5" s="531" t="s">
        <v>18</v>
      </c>
      <c r="Q5" s="532"/>
      <c r="R5" s="531" t="s">
        <v>15</v>
      </c>
      <c r="S5" s="532"/>
      <c r="T5" s="531" t="s">
        <v>22</v>
      </c>
      <c r="U5" s="532"/>
      <c r="V5" s="531" t="s">
        <v>9</v>
      </c>
      <c r="W5" s="532"/>
      <c r="X5" s="531" t="s">
        <v>12</v>
      </c>
      <c r="Y5" s="532"/>
      <c r="Z5" s="531" t="s">
        <v>10</v>
      </c>
      <c r="AA5" s="532"/>
      <c r="AB5" s="531" t="s">
        <v>11</v>
      </c>
      <c r="AC5" s="532"/>
      <c r="AD5" s="539" t="s">
        <v>17</v>
      </c>
      <c r="AE5" s="123"/>
    </row>
    <row r="6" spans="1:34" ht="116.25" customHeight="1" thickBot="1">
      <c r="A6" s="536"/>
      <c r="B6" s="538"/>
      <c r="C6" s="534"/>
      <c r="D6" s="533"/>
      <c r="E6" s="534"/>
      <c r="F6" s="533"/>
      <c r="G6" s="534"/>
      <c r="H6" s="533"/>
      <c r="I6" s="534"/>
      <c r="J6" s="533"/>
      <c r="K6" s="534"/>
      <c r="L6" s="533"/>
      <c r="M6" s="534"/>
      <c r="N6" s="533"/>
      <c r="O6" s="534"/>
      <c r="P6" s="533"/>
      <c r="Q6" s="534"/>
      <c r="R6" s="533"/>
      <c r="S6" s="534"/>
      <c r="T6" s="533"/>
      <c r="U6" s="534"/>
      <c r="V6" s="533"/>
      <c r="W6" s="534"/>
      <c r="X6" s="533"/>
      <c r="Y6" s="534"/>
      <c r="Z6" s="533"/>
      <c r="AA6" s="534"/>
      <c r="AB6" s="533"/>
      <c r="AC6" s="534"/>
      <c r="AD6" s="519"/>
      <c r="AE6" s="123"/>
    </row>
    <row r="7" spans="1:34" ht="64.5" customHeight="1" thickBot="1">
      <c r="A7" s="528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23"/>
    </row>
    <row r="8" spans="1:34" ht="33.75" customHeight="1">
      <c r="A8" s="77" t="s">
        <v>73</v>
      </c>
      <c r="B8" s="78">
        <v>34</v>
      </c>
      <c r="C8" s="79" t="s">
        <v>26</v>
      </c>
      <c r="D8" s="80">
        <v>34</v>
      </c>
      <c r="E8" s="81" t="s">
        <v>26</v>
      </c>
      <c r="F8" s="81">
        <v>40</v>
      </c>
      <c r="G8" s="81" t="s">
        <v>26</v>
      </c>
      <c r="H8" s="81">
        <v>32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140</v>
      </c>
      <c r="AE8" s="123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1</v>
      </c>
      <c r="N9" s="91" t="s">
        <v>26</v>
      </c>
      <c r="O9" s="91">
        <v>1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23"/>
    </row>
    <row r="10" spans="1:34" ht="57" customHeight="1">
      <c r="A10" s="112" t="s">
        <v>75</v>
      </c>
      <c r="B10" s="114">
        <v>6</v>
      </c>
      <c r="C10" s="91" t="s">
        <v>26</v>
      </c>
      <c r="D10" s="91">
        <v>3</v>
      </c>
      <c r="E10" s="91" t="s">
        <v>26</v>
      </c>
      <c r="F10" s="91">
        <v>1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15</v>
      </c>
      <c r="AE10" s="123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28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28</v>
      </c>
      <c r="AE11" s="123"/>
    </row>
    <row r="12" spans="1:34" ht="33.75" customHeight="1">
      <c r="A12" s="77" t="s">
        <v>5</v>
      </c>
      <c r="B12" s="78" t="s">
        <v>26</v>
      </c>
      <c r="C12" s="79" t="s">
        <v>26</v>
      </c>
      <c r="D12" s="101" t="s">
        <v>26</v>
      </c>
      <c r="E12" s="101" t="s">
        <v>26</v>
      </c>
      <c r="F12" s="101" t="s">
        <v>26</v>
      </c>
      <c r="G12" s="101" t="s">
        <v>26</v>
      </c>
      <c r="H12" s="101" t="s">
        <v>26</v>
      </c>
      <c r="I12" s="101" t="s">
        <v>26</v>
      </c>
      <c r="J12" s="101" t="s">
        <v>26</v>
      </c>
      <c r="K12" s="101">
        <v>3</v>
      </c>
      <c r="L12" s="101" t="s">
        <v>26</v>
      </c>
      <c r="M12" s="101">
        <v>1</v>
      </c>
      <c r="N12" s="101" t="s">
        <v>26</v>
      </c>
      <c r="O12" s="101" t="s">
        <v>26</v>
      </c>
      <c r="P12" s="101" t="s">
        <v>26</v>
      </c>
      <c r="Q12" s="101" t="s">
        <v>26</v>
      </c>
      <c r="R12" s="101" t="s">
        <v>26</v>
      </c>
      <c r="S12" s="101" t="s">
        <v>26</v>
      </c>
      <c r="T12" s="101" t="s">
        <v>26</v>
      </c>
      <c r="U12" s="101" t="s">
        <v>26</v>
      </c>
      <c r="V12" s="101" t="s">
        <v>26</v>
      </c>
      <c r="W12" s="102">
        <v>3</v>
      </c>
      <c r="X12" s="101" t="s">
        <v>26</v>
      </c>
      <c r="Y12" s="101">
        <v>1</v>
      </c>
      <c r="Z12" s="101" t="s">
        <v>26</v>
      </c>
      <c r="AA12" s="101" t="s">
        <v>26</v>
      </c>
      <c r="AB12" s="101" t="s">
        <v>26</v>
      </c>
      <c r="AC12" s="103" t="s">
        <v>26</v>
      </c>
      <c r="AD12" s="104">
        <f t="shared" si="0"/>
        <v>8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39</v>
      </c>
      <c r="E13" s="101">
        <v>5</v>
      </c>
      <c r="F13" s="101">
        <v>47</v>
      </c>
      <c r="G13" s="101">
        <v>4</v>
      </c>
      <c r="H13" s="101">
        <v>28</v>
      </c>
      <c r="I13" s="101">
        <v>5</v>
      </c>
      <c r="J13" s="101" t="s">
        <v>26</v>
      </c>
      <c r="K13" s="101">
        <v>10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223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5</v>
      </c>
      <c r="F14" s="106">
        <v>27</v>
      </c>
      <c r="G14" s="106">
        <v>13</v>
      </c>
      <c r="H14" s="106" t="s">
        <v>26</v>
      </c>
      <c r="I14" s="106">
        <v>5</v>
      </c>
      <c r="J14" s="106" t="s">
        <v>26</v>
      </c>
      <c r="K14" s="66">
        <v>53</v>
      </c>
      <c r="L14" s="106" t="s">
        <v>26</v>
      </c>
      <c r="M14" s="106">
        <v>11</v>
      </c>
      <c r="N14" s="106" t="s">
        <v>26</v>
      </c>
      <c r="O14" s="106">
        <v>12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8</v>
      </c>
      <c r="X14" s="108" t="s">
        <v>26</v>
      </c>
      <c r="Y14" s="108">
        <v>5</v>
      </c>
      <c r="Z14" s="108">
        <v>28</v>
      </c>
      <c r="AA14" s="108">
        <v>1</v>
      </c>
      <c r="AB14" s="108">
        <v>3</v>
      </c>
      <c r="AC14" s="65">
        <v>5</v>
      </c>
      <c r="AD14" s="104">
        <f t="shared" si="0"/>
        <v>182</v>
      </c>
      <c r="AE14" s="105"/>
      <c r="AF14" s="109"/>
    </row>
    <row r="15" spans="1:34" ht="33.75" customHeight="1" thickBot="1">
      <c r="A15" s="93" t="s">
        <v>17</v>
      </c>
      <c r="B15" s="111">
        <f>SUM(B8:B14)</f>
        <v>74</v>
      </c>
      <c r="C15" s="111">
        <f t="shared" ref="C15:AD15" si="1">SUM(C8:C14)</f>
        <v>8</v>
      </c>
      <c r="D15" s="110">
        <f t="shared" si="1"/>
        <v>79</v>
      </c>
      <c r="E15" s="111">
        <f t="shared" si="1"/>
        <v>11</v>
      </c>
      <c r="F15" s="111">
        <f t="shared" si="1"/>
        <v>115</v>
      </c>
      <c r="G15" s="111">
        <f t="shared" si="1"/>
        <v>17</v>
      </c>
      <c r="H15" s="111">
        <f t="shared" si="1"/>
        <v>65</v>
      </c>
      <c r="I15" s="111">
        <f t="shared" si="1"/>
        <v>11</v>
      </c>
      <c r="J15" s="111" t="s">
        <v>26</v>
      </c>
      <c r="K15" s="111">
        <f t="shared" si="1"/>
        <v>104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9</v>
      </c>
      <c r="AD15" s="121">
        <f t="shared" si="1"/>
        <v>612</v>
      </c>
      <c r="AE15" s="105"/>
      <c r="AF15" s="105"/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23"/>
      <c r="AE16" s="123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23"/>
      <c r="AE17" s="123"/>
    </row>
    <row r="18" spans="1:31">
      <c r="A18" s="96" t="s">
        <v>82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23"/>
      <c r="AE18" s="123"/>
    </row>
    <row r="19" spans="1:31">
      <c r="A19" s="96" t="s">
        <v>79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23"/>
      <c r="AE19" s="123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23"/>
      <c r="AE20" s="123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23"/>
      <c r="AE21" s="123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23"/>
      <c r="AE22" s="123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23"/>
      <c r="AE23" s="123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23"/>
      <c r="AE24" s="123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23"/>
      <c r="AE25" s="123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23"/>
      <c r="AE26" s="123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23"/>
      <c r="AE27" s="123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23"/>
      <c r="AE28" s="123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23"/>
      <c r="AE29" s="123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23"/>
      <c r="AE30" s="123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23"/>
      <c r="AE31" s="123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23"/>
      <c r="AE32" s="123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23"/>
      <c r="AE33" s="123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23"/>
      <c r="AE34" s="123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L11" sqref="L11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35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136"/>
    </row>
    <row r="2" spans="1:34" s="42" customFormat="1">
      <c r="A2" s="535" t="s">
        <v>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136"/>
    </row>
    <row r="3" spans="1:34" s="42" customFormat="1">
      <c r="A3" s="535" t="s">
        <v>83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  <c r="AD3" s="535"/>
      <c r="AE3" s="136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35"/>
      <c r="AE4" s="135"/>
    </row>
    <row r="5" spans="1:34" ht="30.75" customHeight="1">
      <c r="A5" s="526" t="s">
        <v>2</v>
      </c>
      <c r="B5" s="537" t="s">
        <v>7</v>
      </c>
      <c r="C5" s="532"/>
      <c r="D5" s="531" t="s">
        <v>19</v>
      </c>
      <c r="E5" s="532"/>
      <c r="F5" s="531" t="s">
        <v>13</v>
      </c>
      <c r="G5" s="532"/>
      <c r="H5" s="531" t="s">
        <v>20</v>
      </c>
      <c r="I5" s="532"/>
      <c r="J5" s="531" t="s">
        <v>8</v>
      </c>
      <c r="K5" s="532"/>
      <c r="L5" s="531" t="s">
        <v>21</v>
      </c>
      <c r="M5" s="532"/>
      <c r="N5" s="531" t="s">
        <v>14</v>
      </c>
      <c r="O5" s="532"/>
      <c r="P5" s="531" t="s">
        <v>18</v>
      </c>
      <c r="Q5" s="532"/>
      <c r="R5" s="531" t="s">
        <v>15</v>
      </c>
      <c r="S5" s="532"/>
      <c r="T5" s="531" t="s">
        <v>22</v>
      </c>
      <c r="U5" s="532"/>
      <c r="V5" s="531" t="s">
        <v>9</v>
      </c>
      <c r="W5" s="532"/>
      <c r="X5" s="531" t="s">
        <v>12</v>
      </c>
      <c r="Y5" s="532"/>
      <c r="Z5" s="531" t="s">
        <v>10</v>
      </c>
      <c r="AA5" s="532"/>
      <c r="AB5" s="531" t="s">
        <v>11</v>
      </c>
      <c r="AC5" s="532"/>
      <c r="AD5" s="539" t="s">
        <v>17</v>
      </c>
      <c r="AE5" s="135"/>
    </row>
    <row r="6" spans="1:34" ht="116.25" customHeight="1" thickBot="1">
      <c r="A6" s="536"/>
      <c r="B6" s="538"/>
      <c r="C6" s="534"/>
      <c r="D6" s="533"/>
      <c r="E6" s="534"/>
      <c r="F6" s="533"/>
      <c r="G6" s="534"/>
      <c r="H6" s="533"/>
      <c r="I6" s="534"/>
      <c r="J6" s="533"/>
      <c r="K6" s="534"/>
      <c r="L6" s="533"/>
      <c r="M6" s="534"/>
      <c r="N6" s="533"/>
      <c r="O6" s="534"/>
      <c r="P6" s="533"/>
      <c r="Q6" s="534"/>
      <c r="R6" s="533"/>
      <c r="S6" s="534"/>
      <c r="T6" s="533"/>
      <c r="U6" s="534"/>
      <c r="V6" s="533"/>
      <c r="W6" s="534"/>
      <c r="X6" s="533"/>
      <c r="Y6" s="534"/>
      <c r="Z6" s="533"/>
      <c r="AA6" s="534"/>
      <c r="AB6" s="533"/>
      <c r="AC6" s="534"/>
      <c r="AD6" s="519"/>
      <c r="AE6" s="135"/>
    </row>
    <row r="7" spans="1:34" ht="64.5" customHeight="1" thickBot="1">
      <c r="A7" s="528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35"/>
    </row>
    <row r="8" spans="1:34" ht="33.75" customHeight="1">
      <c r="A8" s="77" t="s">
        <v>73</v>
      </c>
      <c r="B8" s="78">
        <v>34</v>
      </c>
      <c r="C8" s="79" t="s">
        <v>26</v>
      </c>
      <c r="D8" s="80">
        <v>34</v>
      </c>
      <c r="E8" s="81" t="s">
        <v>26</v>
      </c>
      <c r="F8" s="81">
        <v>40</v>
      </c>
      <c r="G8" s="81" t="s">
        <v>26</v>
      </c>
      <c r="H8" s="81">
        <v>32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140</v>
      </c>
      <c r="AE8" s="135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1</v>
      </c>
      <c r="N9" s="91" t="s">
        <v>26</v>
      </c>
      <c r="O9" s="91">
        <v>1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35"/>
    </row>
    <row r="10" spans="1:34" ht="57" customHeight="1">
      <c r="A10" s="112" t="s">
        <v>75</v>
      </c>
      <c r="B10" s="114">
        <v>5</v>
      </c>
      <c r="C10" s="91" t="s">
        <v>26</v>
      </c>
      <c r="D10" s="91">
        <v>3</v>
      </c>
      <c r="E10" s="91" t="s">
        <v>26</v>
      </c>
      <c r="F10" s="91">
        <v>1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14</v>
      </c>
      <c r="AE10" s="135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27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27</v>
      </c>
      <c r="AE11" s="135"/>
    </row>
    <row r="12" spans="1:34" ht="33.75" customHeight="1">
      <c r="A12" s="77" t="s">
        <v>5</v>
      </c>
      <c r="B12" s="78" t="s">
        <v>26</v>
      </c>
      <c r="C12" s="79" t="s">
        <v>26</v>
      </c>
      <c r="D12" s="101" t="s">
        <v>26</v>
      </c>
      <c r="E12" s="101" t="s">
        <v>26</v>
      </c>
      <c r="F12" s="101" t="s">
        <v>26</v>
      </c>
      <c r="G12" s="101" t="s">
        <v>26</v>
      </c>
      <c r="H12" s="101" t="s">
        <v>26</v>
      </c>
      <c r="I12" s="101" t="s">
        <v>26</v>
      </c>
      <c r="J12" s="101" t="s">
        <v>26</v>
      </c>
      <c r="K12" s="101">
        <v>3</v>
      </c>
      <c r="L12" s="101" t="s">
        <v>26</v>
      </c>
      <c r="M12" s="101">
        <v>1</v>
      </c>
      <c r="N12" s="101" t="s">
        <v>26</v>
      </c>
      <c r="O12" s="101" t="s">
        <v>26</v>
      </c>
      <c r="P12" s="101" t="s">
        <v>26</v>
      </c>
      <c r="Q12" s="101" t="s">
        <v>26</v>
      </c>
      <c r="R12" s="101" t="s">
        <v>26</v>
      </c>
      <c r="S12" s="101" t="s">
        <v>26</v>
      </c>
      <c r="T12" s="101" t="s">
        <v>26</v>
      </c>
      <c r="U12" s="101" t="s">
        <v>26</v>
      </c>
      <c r="V12" s="101" t="s">
        <v>26</v>
      </c>
      <c r="W12" s="102">
        <v>3</v>
      </c>
      <c r="X12" s="101" t="s">
        <v>26</v>
      </c>
      <c r="Y12" s="101">
        <v>1</v>
      </c>
      <c r="Z12" s="101" t="s">
        <v>26</v>
      </c>
      <c r="AA12" s="101" t="s">
        <v>26</v>
      </c>
      <c r="AB12" s="101" t="s">
        <v>26</v>
      </c>
      <c r="AC12" s="103" t="s">
        <v>26</v>
      </c>
      <c r="AD12" s="104">
        <f t="shared" si="0"/>
        <v>8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39</v>
      </c>
      <c r="E13" s="101">
        <v>5</v>
      </c>
      <c r="F13" s="101">
        <v>47</v>
      </c>
      <c r="G13" s="101">
        <v>4</v>
      </c>
      <c r="H13" s="101">
        <v>27</v>
      </c>
      <c r="I13" s="101">
        <v>5</v>
      </c>
      <c r="J13" s="101" t="s">
        <v>26</v>
      </c>
      <c r="K13" s="101">
        <v>10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222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5</v>
      </c>
      <c r="F14" s="106">
        <v>27</v>
      </c>
      <c r="G14" s="106">
        <v>13</v>
      </c>
      <c r="H14" s="106" t="s">
        <v>26</v>
      </c>
      <c r="I14" s="106">
        <v>5</v>
      </c>
      <c r="J14" s="106" t="s">
        <v>26</v>
      </c>
      <c r="K14" s="66">
        <v>53</v>
      </c>
      <c r="L14" s="106" t="s">
        <v>26</v>
      </c>
      <c r="M14" s="106">
        <v>11</v>
      </c>
      <c r="N14" s="106" t="s">
        <v>26</v>
      </c>
      <c r="O14" s="106">
        <v>12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8</v>
      </c>
      <c r="X14" s="108" t="s">
        <v>26</v>
      </c>
      <c r="Y14" s="108">
        <v>5</v>
      </c>
      <c r="Z14" s="108">
        <v>28</v>
      </c>
      <c r="AA14" s="108">
        <v>1</v>
      </c>
      <c r="AB14" s="108">
        <v>3</v>
      </c>
      <c r="AC14" s="65">
        <v>5</v>
      </c>
      <c r="AD14" s="104">
        <f t="shared" si="0"/>
        <v>182</v>
      </c>
      <c r="AE14" s="105"/>
      <c r="AF14" s="109"/>
    </row>
    <row r="15" spans="1:34" ht="33.75" customHeight="1" thickBot="1">
      <c r="A15" s="93" t="s">
        <v>17</v>
      </c>
      <c r="B15" s="111">
        <f>SUM(B8:B14)</f>
        <v>73</v>
      </c>
      <c r="C15" s="111">
        <f t="shared" ref="C15:AD15" si="1">SUM(C8:C14)</f>
        <v>8</v>
      </c>
      <c r="D15" s="110">
        <f t="shared" si="1"/>
        <v>79</v>
      </c>
      <c r="E15" s="111">
        <f t="shared" si="1"/>
        <v>11</v>
      </c>
      <c r="F15" s="111">
        <f t="shared" si="1"/>
        <v>115</v>
      </c>
      <c r="G15" s="111">
        <f t="shared" si="1"/>
        <v>17</v>
      </c>
      <c r="H15" s="111">
        <f t="shared" si="1"/>
        <v>64</v>
      </c>
      <c r="I15" s="111">
        <f t="shared" si="1"/>
        <v>11</v>
      </c>
      <c r="J15" s="111" t="s">
        <v>26</v>
      </c>
      <c r="K15" s="111">
        <f t="shared" si="1"/>
        <v>103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9</v>
      </c>
      <c r="AD15" s="121">
        <f t="shared" si="1"/>
        <v>609</v>
      </c>
      <c r="AE15" s="105"/>
      <c r="AF15" s="105"/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35"/>
      <c r="AE16" s="135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35"/>
      <c r="AE17" s="135"/>
    </row>
    <row r="18" spans="1:31">
      <c r="A18" s="96" t="s">
        <v>84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35"/>
      <c r="AE18" s="135"/>
    </row>
    <row r="19" spans="1:31">
      <c r="A19" s="96" t="s">
        <v>85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35"/>
      <c r="AE19" s="135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35"/>
      <c r="AE20" s="135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35"/>
      <c r="AE21" s="135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35"/>
      <c r="AE22" s="135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35"/>
      <c r="AE23" s="135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35"/>
      <c r="AE24" s="135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35"/>
      <c r="AE25" s="135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35"/>
      <c r="AE26" s="135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35"/>
      <c r="AE27" s="135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35"/>
      <c r="AE28" s="135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35"/>
      <c r="AE29" s="135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35"/>
      <c r="AE30" s="135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35"/>
      <c r="AE31" s="135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35"/>
      <c r="AE32" s="135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35"/>
      <c r="AE33" s="135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35"/>
      <c r="AE34" s="135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Q12" sqref="Q12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35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139"/>
    </row>
    <row r="2" spans="1:34" s="42" customFormat="1">
      <c r="A2" s="535" t="s">
        <v>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139"/>
    </row>
    <row r="3" spans="1:34" s="42" customFormat="1">
      <c r="A3" s="535" t="s">
        <v>86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  <c r="AD3" s="535"/>
      <c r="AE3" s="139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38"/>
      <c r="AE4" s="138"/>
    </row>
    <row r="5" spans="1:34" ht="30.75" customHeight="1">
      <c r="A5" s="526" t="s">
        <v>2</v>
      </c>
      <c r="B5" s="537" t="s">
        <v>7</v>
      </c>
      <c r="C5" s="532"/>
      <c r="D5" s="531" t="s">
        <v>19</v>
      </c>
      <c r="E5" s="532"/>
      <c r="F5" s="531" t="s">
        <v>13</v>
      </c>
      <c r="G5" s="532"/>
      <c r="H5" s="531" t="s">
        <v>20</v>
      </c>
      <c r="I5" s="532"/>
      <c r="J5" s="531" t="s">
        <v>8</v>
      </c>
      <c r="K5" s="532"/>
      <c r="L5" s="531" t="s">
        <v>21</v>
      </c>
      <c r="M5" s="532"/>
      <c r="N5" s="531" t="s">
        <v>14</v>
      </c>
      <c r="O5" s="532"/>
      <c r="P5" s="531" t="s">
        <v>18</v>
      </c>
      <c r="Q5" s="532"/>
      <c r="R5" s="531" t="s">
        <v>15</v>
      </c>
      <c r="S5" s="532"/>
      <c r="T5" s="531" t="s">
        <v>22</v>
      </c>
      <c r="U5" s="532"/>
      <c r="V5" s="531" t="s">
        <v>9</v>
      </c>
      <c r="W5" s="532"/>
      <c r="X5" s="531" t="s">
        <v>12</v>
      </c>
      <c r="Y5" s="532"/>
      <c r="Z5" s="531" t="s">
        <v>10</v>
      </c>
      <c r="AA5" s="532"/>
      <c r="AB5" s="531" t="s">
        <v>11</v>
      </c>
      <c r="AC5" s="532"/>
      <c r="AD5" s="539" t="s">
        <v>17</v>
      </c>
      <c r="AE5" s="138"/>
    </row>
    <row r="6" spans="1:34" ht="116.25" customHeight="1" thickBot="1">
      <c r="A6" s="536"/>
      <c r="B6" s="538"/>
      <c r="C6" s="534"/>
      <c r="D6" s="533"/>
      <c r="E6" s="534"/>
      <c r="F6" s="533"/>
      <c r="G6" s="534"/>
      <c r="H6" s="533"/>
      <c r="I6" s="534"/>
      <c r="J6" s="533"/>
      <c r="K6" s="534"/>
      <c r="L6" s="533"/>
      <c r="M6" s="534"/>
      <c r="N6" s="533"/>
      <c r="O6" s="534"/>
      <c r="P6" s="533"/>
      <c r="Q6" s="534"/>
      <c r="R6" s="533"/>
      <c r="S6" s="534"/>
      <c r="T6" s="533"/>
      <c r="U6" s="534"/>
      <c r="V6" s="533"/>
      <c r="W6" s="534"/>
      <c r="X6" s="533"/>
      <c r="Y6" s="534"/>
      <c r="Z6" s="533"/>
      <c r="AA6" s="534"/>
      <c r="AB6" s="533"/>
      <c r="AC6" s="534"/>
      <c r="AD6" s="519"/>
      <c r="AE6" s="138"/>
    </row>
    <row r="7" spans="1:34" ht="64.5" customHeight="1" thickBot="1">
      <c r="A7" s="528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38"/>
    </row>
    <row r="8" spans="1:34" ht="33.75" customHeight="1">
      <c r="A8" s="77" t="s">
        <v>73</v>
      </c>
      <c r="B8" s="78">
        <v>34</v>
      </c>
      <c r="C8" s="79" t="s">
        <v>26</v>
      </c>
      <c r="D8" s="80">
        <v>34</v>
      </c>
      <c r="E8" s="81" t="s">
        <v>26</v>
      </c>
      <c r="F8" s="81">
        <v>40</v>
      </c>
      <c r="G8" s="81" t="s">
        <v>26</v>
      </c>
      <c r="H8" s="81">
        <v>32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140</v>
      </c>
      <c r="AE8" s="138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1</v>
      </c>
      <c r="N9" s="91" t="s">
        <v>26</v>
      </c>
      <c r="O9" s="91">
        <v>1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38"/>
    </row>
    <row r="10" spans="1:34" ht="57" customHeight="1">
      <c r="A10" s="112" t="s">
        <v>75</v>
      </c>
      <c r="B10" s="114">
        <v>5</v>
      </c>
      <c r="C10" s="91" t="s">
        <v>26</v>
      </c>
      <c r="D10" s="91">
        <v>3</v>
      </c>
      <c r="E10" s="91" t="s">
        <v>26</v>
      </c>
      <c r="F10" s="91">
        <v>1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14</v>
      </c>
      <c r="AE10" s="138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27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27</v>
      </c>
      <c r="AE11" s="138"/>
    </row>
    <row r="12" spans="1:34" ht="33.75" customHeight="1">
      <c r="A12" s="77" t="s">
        <v>5</v>
      </c>
      <c r="B12" s="78" t="s">
        <v>26</v>
      </c>
      <c r="C12" s="79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77" t="s">
        <v>90</v>
      </c>
      <c r="B13" s="78">
        <v>34</v>
      </c>
      <c r="C13" s="79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4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229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3</v>
      </c>
      <c r="F14" s="106">
        <v>27</v>
      </c>
      <c r="G14" s="106">
        <v>12</v>
      </c>
      <c r="H14" s="106" t="s">
        <v>26</v>
      </c>
      <c r="I14" s="106">
        <v>4</v>
      </c>
      <c r="J14" s="106" t="s">
        <v>26</v>
      </c>
      <c r="K14" s="66">
        <v>47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28</v>
      </c>
      <c r="AA14" s="108" t="s">
        <v>26</v>
      </c>
      <c r="AB14" s="108">
        <v>3</v>
      </c>
      <c r="AC14" s="65">
        <v>3</v>
      </c>
      <c r="AD14" s="104">
        <f t="shared" si="0"/>
        <v>165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73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10</v>
      </c>
      <c r="F15" s="111">
        <f t="shared" si="1"/>
        <v>115</v>
      </c>
      <c r="G15" s="111">
        <f t="shared" si="1"/>
        <v>18</v>
      </c>
      <c r="H15" s="111">
        <f t="shared" si="1"/>
        <v>68</v>
      </c>
      <c r="I15" s="111">
        <f t="shared" si="1"/>
        <v>10</v>
      </c>
      <c r="J15" s="111" t="s">
        <v>26</v>
      </c>
      <c r="K15" s="111">
        <f t="shared" si="1"/>
        <v>104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7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40</v>
      </c>
      <c r="AA15" s="111">
        <f t="shared" si="1"/>
        <v>3</v>
      </c>
      <c r="AB15" s="111">
        <f t="shared" si="1"/>
        <v>3</v>
      </c>
      <c r="AC15" s="111">
        <f t="shared" si="1"/>
        <v>8</v>
      </c>
      <c r="AD15" s="121">
        <f t="shared" si="1"/>
        <v>617</v>
      </c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38"/>
      <c r="AE16" s="138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38"/>
      <c r="AE17" s="138"/>
    </row>
    <row r="18" spans="1:31">
      <c r="A18" s="96" t="s">
        <v>65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38"/>
      <c r="AE18" s="138"/>
    </row>
    <row r="19" spans="1:31">
      <c r="A19" s="96" t="s">
        <v>79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38"/>
      <c r="AE19" s="138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38"/>
      <c r="AE20" s="138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38"/>
      <c r="AE21" s="138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38"/>
      <c r="AE22" s="138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38"/>
      <c r="AE23" s="138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38"/>
      <c r="AE24" s="138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38"/>
      <c r="AE25" s="138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38"/>
      <c r="AE26" s="138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38"/>
      <c r="AE27" s="138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38"/>
      <c r="AE28" s="138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38"/>
      <c r="AE29" s="138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38"/>
      <c r="AE30" s="138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38"/>
      <c r="AE31" s="138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38"/>
      <c r="AE32" s="138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38"/>
      <c r="AE33" s="138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38"/>
      <c r="AE34" s="138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Q13" sqref="Q1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35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134"/>
    </row>
    <row r="2" spans="1:34" s="42" customFormat="1">
      <c r="A2" s="535" t="s">
        <v>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134"/>
    </row>
    <row r="3" spans="1:34" s="42" customFormat="1">
      <c r="A3" s="535" t="s">
        <v>87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  <c r="AD3" s="535"/>
      <c r="AE3" s="134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33"/>
      <c r="AE4" s="133"/>
    </row>
    <row r="5" spans="1:34" ht="30.75" customHeight="1">
      <c r="A5" s="526" t="s">
        <v>2</v>
      </c>
      <c r="B5" s="537" t="s">
        <v>7</v>
      </c>
      <c r="C5" s="532"/>
      <c r="D5" s="531" t="s">
        <v>19</v>
      </c>
      <c r="E5" s="532"/>
      <c r="F5" s="531" t="s">
        <v>13</v>
      </c>
      <c r="G5" s="532"/>
      <c r="H5" s="531" t="s">
        <v>20</v>
      </c>
      <c r="I5" s="532"/>
      <c r="J5" s="531" t="s">
        <v>8</v>
      </c>
      <c r="K5" s="532"/>
      <c r="L5" s="531" t="s">
        <v>21</v>
      </c>
      <c r="M5" s="532"/>
      <c r="N5" s="531" t="s">
        <v>14</v>
      </c>
      <c r="O5" s="532"/>
      <c r="P5" s="531" t="s">
        <v>18</v>
      </c>
      <c r="Q5" s="532"/>
      <c r="R5" s="531" t="s">
        <v>15</v>
      </c>
      <c r="S5" s="532"/>
      <c r="T5" s="531" t="s">
        <v>22</v>
      </c>
      <c r="U5" s="532"/>
      <c r="V5" s="531" t="s">
        <v>9</v>
      </c>
      <c r="W5" s="532"/>
      <c r="X5" s="531" t="s">
        <v>12</v>
      </c>
      <c r="Y5" s="532"/>
      <c r="Z5" s="531" t="s">
        <v>10</v>
      </c>
      <c r="AA5" s="532"/>
      <c r="AB5" s="531" t="s">
        <v>11</v>
      </c>
      <c r="AC5" s="532"/>
      <c r="AD5" s="539" t="s">
        <v>17</v>
      </c>
      <c r="AE5" s="133"/>
    </row>
    <row r="6" spans="1:34" ht="116.25" customHeight="1" thickBot="1">
      <c r="A6" s="536"/>
      <c r="B6" s="538"/>
      <c r="C6" s="534"/>
      <c r="D6" s="533"/>
      <c r="E6" s="534"/>
      <c r="F6" s="533"/>
      <c r="G6" s="534"/>
      <c r="H6" s="533"/>
      <c r="I6" s="534"/>
      <c r="J6" s="533"/>
      <c r="K6" s="534"/>
      <c r="L6" s="533"/>
      <c r="M6" s="534"/>
      <c r="N6" s="533"/>
      <c r="O6" s="534"/>
      <c r="P6" s="533"/>
      <c r="Q6" s="534"/>
      <c r="R6" s="533"/>
      <c r="S6" s="534"/>
      <c r="T6" s="533"/>
      <c r="U6" s="534"/>
      <c r="V6" s="533"/>
      <c r="W6" s="534"/>
      <c r="X6" s="533"/>
      <c r="Y6" s="534"/>
      <c r="Z6" s="533"/>
      <c r="AA6" s="534"/>
      <c r="AB6" s="533"/>
      <c r="AC6" s="534"/>
      <c r="AD6" s="519"/>
      <c r="AE6" s="133"/>
    </row>
    <row r="7" spans="1:34" ht="64.5" customHeight="1" thickBot="1">
      <c r="A7" s="528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33"/>
    </row>
    <row r="8" spans="1:34" ht="33.75" customHeight="1">
      <c r="A8" s="77" t="s">
        <v>73</v>
      </c>
      <c r="B8" s="78">
        <v>34</v>
      </c>
      <c r="C8" s="79" t="s">
        <v>26</v>
      </c>
      <c r="D8" s="80">
        <v>34</v>
      </c>
      <c r="E8" s="81" t="s">
        <v>26</v>
      </c>
      <c r="F8" s="81">
        <v>40</v>
      </c>
      <c r="G8" s="81" t="s">
        <v>26</v>
      </c>
      <c r="H8" s="81">
        <v>32</v>
      </c>
      <c r="I8" s="81" t="s">
        <v>26</v>
      </c>
      <c r="J8" s="81" t="s">
        <v>26</v>
      </c>
      <c r="K8" s="81" t="s">
        <v>26</v>
      </c>
      <c r="L8" s="81" t="s">
        <v>26</v>
      </c>
      <c r="M8" s="81" t="s">
        <v>26</v>
      </c>
      <c r="N8" s="81" t="s">
        <v>26</v>
      </c>
      <c r="O8" s="81" t="s">
        <v>26</v>
      </c>
      <c r="P8" s="81" t="s">
        <v>26</v>
      </c>
      <c r="Q8" s="81" t="s">
        <v>26</v>
      </c>
      <c r="R8" s="81" t="s">
        <v>26</v>
      </c>
      <c r="S8" s="81" t="s">
        <v>26</v>
      </c>
      <c r="T8" s="81" t="s">
        <v>26</v>
      </c>
      <c r="U8" s="81" t="s">
        <v>26</v>
      </c>
      <c r="V8" s="81" t="s">
        <v>26</v>
      </c>
      <c r="W8" s="82" t="s">
        <v>26</v>
      </c>
      <c r="X8" s="81" t="s">
        <v>26</v>
      </c>
      <c r="Y8" s="81" t="s">
        <v>26</v>
      </c>
      <c r="Z8" s="81" t="s">
        <v>26</v>
      </c>
      <c r="AA8" s="81" t="s">
        <v>26</v>
      </c>
      <c r="AB8" s="81" t="s">
        <v>26</v>
      </c>
      <c r="AC8" s="83" t="s">
        <v>26</v>
      </c>
      <c r="AD8" s="117">
        <f t="shared" ref="AD8:AD14" si="0">SUM(B8:AC8)</f>
        <v>140</v>
      </c>
      <c r="AE8" s="133"/>
    </row>
    <row r="9" spans="1:34" ht="33.75" customHeight="1">
      <c r="A9" s="125" t="s">
        <v>74</v>
      </c>
      <c r="B9" s="113" t="s">
        <v>26</v>
      </c>
      <c r="C9" s="114">
        <v>1</v>
      </c>
      <c r="D9" s="91" t="s">
        <v>26</v>
      </c>
      <c r="E9" s="91">
        <v>1</v>
      </c>
      <c r="F9" s="91" t="s">
        <v>26</v>
      </c>
      <c r="G9" s="91" t="s">
        <v>26</v>
      </c>
      <c r="H9" s="91" t="s">
        <v>26</v>
      </c>
      <c r="I9" s="91">
        <v>1</v>
      </c>
      <c r="J9" s="91" t="s">
        <v>26</v>
      </c>
      <c r="K9" s="91">
        <v>10</v>
      </c>
      <c r="L9" s="91" t="s">
        <v>26</v>
      </c>
      <c r="M9" s="91">
        <v>1</v>
      </c>
      <c r="N9" s="91" t="s">
        <v>26</v>
      </c>
      <c r="O9" s="91">
        <v>1</v>
      </c>
      <c r="P9" s="91" t="s">
        <v>26</v>
      </c>
      <c r="Q9" s="91" t="s">
        <v>26</v>
      </c>
      <c r="R9" s="91" t="s">
        <v>26</v>
      </c>
      <c r="S9" s="91">
        <v>1</v>
      </c>
      <c r="T9" s="91" t="s">
        <v>26</v>
      </c>
      <c r="U9" s="91" t="s">
        <v>26</v>
      </c>
      <c r="V9" s="91" t="s">
        <v>26</v>
      </c>
      <c r="W9" s="115" t="s">
        <v>26</v>
      </c>
      <c r="X9" s="91" t="s">
        <v>26</v>
      </c>
      <c r="Y9" s="91" t="s">
        <v>26</v>
      </c>
      <c r="Z9" s="91" t="s">
        <v>26</v>
      </c>
      <c r="AA9" s="91" t="s">
        <v>26</v>
      </c>
      <c r="AB9" s="91" t="s">
        <v>26</v>
      </c>
      <c r="AC9" s="116" t="s">
        <v>26</v>
      </c>
      <c r="AD9" s="120">
        <f t="shared" si="0"/>
        <v>16</v>
      </c>
      <c r="AE9" s="133"/>
    </row>
    <row r="10" spans="1:34" ht="57" customHeight="1">
      <c r="A10" s="112" t="s">
        <v>75</v>
      </c>
      <c r="B10" s="114">
        <v>5</v>
      </c>
      <c r="C10" s="91" t="s">
        <v>26</v>
      </c>
      <c r="D10" s="91">
        <v>3</v>
      </c>
      <c r="E10" s="91" t="s">
        <v>26</v>
      </c>
      <c r="F10" s="91">
        <v>1</v>
      </c>
      <c r="G10" s="91" t="s">
        <v>26</v>
      </c>
      <c r="H10" s="91">
        <v>5</v>
      </c>
      <c r="I10" s="91" t="s">
        <v>26</v>
      </c>
      <c r="J10" s="91" t="s">
        <v>26</v>
      </c>
      <c r="K10" s="91" t="s">
        <v>26</v>
      </c>
      <c r="L10" s="91" t="s">
        <v>26</v>
      </c>
      <c r="M10" s="91" t="s">
        <v>26</v>
      </c>
      <c r="N10" s="91" t="s">
        <v>26</v>
      </c>
      <c r="O10" s="91" t="s">
        <v>26</v>
      </c>
      <c r="P10" s="91" t="s">
        <v>26</v>
      </c>
      <c r="Q10" s="91" t="s">
        <v>26</v>
      </c>
      <c r="R10" s="91" t="s">
        <v>26</v>
      </c>
      <c r="S10" s="91" t="s">
        <v>26</v>
      </c>
      <c r="T10" s="91" t="s">
        <v>26</v>
      </c>
      <c r="U10" s="91" t="s">
        <v>26</v>
      </c>
      <c r="V10" s="91" t="s">
        <v>26</v>
      </c>
      <c r="W10" s="91" t="s">
        <v>26</v>
      </c>
      <c r="X10" s="91" t="s">
        <v>26</v>
      </c>
      <c r="Y10" s="91" t="s">
        <v>26</v>
      </c>
      <c r="Z10" s="91" t="s">
        <v>26</v>
      </c>
      <c r="AA10" s="91" t="s">
        <v>26</v>
      </c>
      <c r="AB10" s="91" t="s">
        <v>26</v>
      </c>
      <c r="AC10" s="115" t="s">
        <v>26</v>
      </c>
      <c r="AD10" s="84">
        <f t="shared" si="0"/>
        <v>14</v>
      </c>
      <c r="AE10" s="133"/>
    </row>
    <row r="11" spans="1:34" ht="33.75" customHeight="1">
      <c r="A11" s="77" t="s">
        <v>4</v>
      </c>
      <c r="B11" s="78" t="s">
        <v>26</v>
      </c>
      <c r="C11" s="79" t="s">
        <v>26</v>
      </c>
      <c r="D11" s="81" t="s">
        <v>26</v>
      </c>
      <c r="E11" s="81" t="s">
        <v>26</v>
      </c>
      <c r="F11" s="81" t="s">
        <v>26</v>
      </c>
      <c r="G11" s="81" t="s">
        <v>26</v>
      </c>
      <c r="H11" s="81" t="s">
        <v>26</v>
      </c>
      <c r="I11" s="81" t="s">
        <v>26</v>
      </c>
      <c r="J11" s="81" t="s">
        <v>26</v>
      </c>
      <c r="K11" s="81">
        <v>27</v>
      </c>
      <c r="L11" s="81" t="s">
        <v>26</v>
      </c>
      <c r="M11" s="81" t="s">
        <v>26</v>
      </c>
      <c r="N11" s="81" t="s">
        <v>26</v>
      </c>
      <c r="O11" s="81" t="s">
        <v>26</v>
      </c>
      <c r="P11" s="81" t="s">
        <v>26</v>
      </c>
      <c r="Q11" s="81" t="s">
        <v>26</v>
      </c>
      <c r="R11" s="81" t="s">
        <v>26</v>
      </c>
      <c r="S11" s="81" t="s">
        <v>26</v>
      </c>
      <c r="T11" s="81" t="s">
        <v>26</v>
      </c>
      <c r="U11" s="81" t="s">
        <v>26</v>
      </c>
      <c r="V11" s="81" t="s">
        <v>26</v>
      </c>
      <c r="W11" s="82" t="s">
        <v>26</v>
      </c>
      <c r="X11" s="81" t="s">
        <v>26</v>
      </c>
      <c r="Y11" s="81" t="s">
        <v>26</v>
      </c>
      <c r="Z11" s="81" t="s">
        <v>26</v>
      </c>
      <c r="AA11" s="81" t="s">
        <v>26</v>
      </c>
      <c r="AB11" s="81" t="s">
        <v>26</v>
      </c>
      <c r="AC11" s="83" t="s">
        <v>26</v>
      </c>
      <c r="AD11" s="117">
        <f>SUM(B11:AC11)</f>
        <v>27</v>
      </c>
      <c r="AE11" s="133"/>
    </row>
    <row r="12" spans="1:34" ht="33.75" customHeight="1">
      <c r="A12" s="77" t="s">
        <v>5</v>
      </c>
      <c r="B12" s="78" t="s">
        <v>26</v>
      </c>
      <c r="C12" s="79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77" t="s">
        <v>90</v>
      </c>
      <c r="B13" s="78">
        <v>33</v>
      </c>
      <c r="C13" s="79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4</v>
      </c>
      <c r="J13" s="101">
        <v>1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3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228</v>
      </c>
      <c r="AE13" s="105"/>
      <c r="AF13" s="105"/>
    </row>
    <row r="14" spans="1:34" ht="57" customHeight="1">
      <c r="A14" s="85" t="s">
        <v>76</v>
      </c>
      <c r="B14" s="86" t="s">
        <v>26</v>
      </c>
      <c r="C14" s="87">
        <v>2</v>
      </c>
      <c r="D14" s="106">
        <v>3</v>
      </c>
      <c r="E14" s="106">
        <v>3</v>
      </c>
      <c r="F14" s="106">
        <v>27</v>
      </c>
      <c r="G14" s="106">
        <v>11</v>
      </c>
      <c r="H14" s="106" t="s">
        <v>26</v>
      </c>
      <c r="I14" s="106">
        <v>5</v>
      </c>
      <c r="J14" s="106" t="s">
        <v>26</v>
      </c>
      <c r="K14" s="66">
        <v>47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26</v>
      </c>
      <c r="AA14" s="108" t="s">
        <v>26</v>
      </c>
      <c r="AB14" s="108">
        <v>3</v>
      </c>
      <c r="AC14" s="65">
        <v>3</v>
      </c>
      <c r="AD14" s="104">
        <f t="shared" si="0"/>
        <v>163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72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10</v>
      </c>
      <c r="F15" s="111">
        <f t="shared" si="1"/>
        <v>115</v>
      </c>
      <c r="G15" s="111">
        <f t="shared" si="1"/>
        <v>17</v>
      </c>
      <c r="H15" s="111">
        <f t="shared" si="1"/>
        <v>68</v>
      </c>
      <c r="I15" s="111">
        <f t="shared" si="1"/>
        <v>11</v>
      </c>
      <c r="J15" s="111">
        <v>1</v>
      </c>
      <c r="K15" s="111">
        <f t="shared" si="1"/>
        <v>104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38</v>
      </c>
      <c r="AA15" s="111">
        <f t="shared" si="1"/>
        <v>3</v>
      </c>
      <c r="AB15" s="111">
        <f t="shared" si="1"/>
        <v>3</v>
      </c>
      <c r="AC15" s="111">
        <f t="shared" si="1"/>
        <v>8</v>
      </c>
      <c r="AD15" s="121">
        <f t="shared" si="1"/>
        <v>614</v>
      </c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33"/>
      <c r="AE16" s="133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33"/>
      <c r="AE17" s="133"/>
    </row>
    <row r="18" spans="1:31">
      <c r="A18" s="96" t="s">
        <v>88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33"/>
      <c r="AE18" s="133"/>
    </row>
    <row r="19" spans="1:31">
      <c r="A19" s="96" t="s">
        <v>85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33"/>
      <c r="AE19" s="133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33"/>
      <c r="AE20" s="133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33"/>
      <c r="AE21" s="133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33"/>
      <c r="AE22" s="133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33"/>
      <c r="AE23" s="133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33"/>
      <c r="AE24" s="133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33"/>
      <c r="AE25" s="133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33"/>
      <c r="AE26" s="133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33"/>
      <c r="AE27" s="133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33"/>
      <c r="AE28" s="133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33"/>
      <c r="AE29" s="133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33"/>
      <c r="AE30" s="133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33"/>
      <c r="AE31" s="133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33"/>
      <c r="AE32" s="133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33"/>
      <c r="AE33" s="133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33"/>
      <c r="AE34" s="133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P5:Q6"/>
    <mergeCell ref="R5:S6"/>
    <mergeCell ref="Z5:AA6"/>
    <mergeCell ref="AB5:AC6"/>
    <mergeCell ref="AD5:AD6"/>
    <mergeCell ref="A1:AD1"/>
    <mergeCell ref="A2:AD2"/>
    <mergeCell ref="A3:AD3"/>
    <mergeCell ref="A5:A7"/>
    <mergeCell ref="B5:C6"/>
    <mergeCell ref="D5:E6"/>
    <mergeCell ref="F5:G6"/>
    <mergeCell ref="T5:U6"/>
    <mergeCell ref="V5:W6"/>
    <mergeCell ref="X5:Y6"/>
    <mergeCell ref="H5:I6"/>
    <mergeCell ref="J5:K6"/>
    <mergeCell ref="L5:M6"/>
    <mergeCell ref="N5:O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16" zoomScale="85" workbookViewId="0">
      <selection activeCell="AB34" sqref="AB34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35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141"/>
    </row>
    <row r="2" spans="1:34" s="42" customFormat="1">
      <c r="A2" s="535" t="s">
        <v>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  <c r="AB2" s="535"/>
      <c r="AC2" s="535"/>
      <c r="AD2" s="535"/>
      <c r="AE2" s="141"/>
    </row>
    <row r="3" spans="1:34" s="42" customFormat="1">
      <c r="A3" s="535" t="s">
        <v>89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  <c r="AB3" s="535"/>
      <c r="AC3" s="535"/>
      <c r="AD3" s="535"/>
      <c r="AE3" s="141"/>
    </row>
    <row r="4" spans="1:34" ht="27" thickBo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40"/>
      <c r="AE4" s="140"/>
    </row>
    <row r="5" spans="1:34" ht="30.75" customHeight="1">
      <c r="A5" s="526" t="s">
        <v>2</v>
      </c>
      <c r="B5" s="537" t="s">
        <v>7</v>
      </c>
      <c r="C5" s="532"/>
      <c r="D5" s="531" t="s">
        <v>19</v>
      </c>
      <c r="E5" s="532"/>
      <c r="F5" s="531" t="s">
        <v>13</v>
      </c>
      <c r="G5" s="532"/>
      <c r="H5" s="531" t="s">
        <v>20</v>
      </c>
      <c r="I5" s="532"/>
      <c r="J5" s="531" t="s">
        <v>8</v>
      </c>
      <c r="K5" s="532"/>
      <c r="L5" s="531" t="s">
        <v>21</v>
      </c>
      <c r="M5" s="532"/>
      <c r="N5" s="531" t="s">
        <v>14</v>
      </c>
      <c r="O5" s="532"/>
      <c r="P5" s="531" t="s">
        <v>18</v>
      </c>
      <c r="Q5" s="532"/>
      <c r="R5" s="531" t="s">
        <v>15</v>
      </c>
      <c r="S5" s="532"/>
      <c r="T5" s="531" t="s">
        <v>22</v>
      </c>
      <c r="U5" s="532"/>
      <c r="V5" s="531" t="s">
        <v>9</v>
      </c>
      <c r="W5" s="532"/>
      <c r="X5" s="531" t="s">
        <v>12</v>
      </c>
      <c r="Y5" s="532"/>
      <c r="Z5" s="531" t="s">
        <v>10</v>
      </c>
      <c r="AA5" s="532"/>
      <c r="AB5" s="531" t="s">
        <v>11</v>
      </c>
      <c r="AC5" s="532"/>
      <c r="AD5" s="539" t="s">
        <v>17</v>
      </c>
      <c r="AE5" s="140"/>
    </row>
    <row r="6" spans="1:34" ht="116.25" customHeight="1" thickBot="1">
      <c r="A6" s="536"/>
      <c r="B6" s="538"/>
      <c r="C6" s="534"/>
      <c r="D6" s="533"/>
      <c r="E6" s="534"/>
      <c r="F6" s="533"/>
      <c r="G6" s="534"/>
      <c r="H6" s="533"/>
      <c r="I6" s="534"/>
      <c r="J6" s="533"/>
      <c r="K6" s="534"/>
      <c r="L6" s="533"/>
      <c r="M6" s="534"/>
      <c r="N6" s="533"/>
      <c r="O6" s="534"/>
      <c r="P6" s="533"/>
      <c r="Q6" s="534"/>
      <c r="R6" s="533"/>
      <c r="S6" s="534"/>
      <c r="T6" s="533"/>
      <c r="U6" s="534"/>
      <c r="V6" s="533"/>
      <c r="W6" s="534"/>
      <c r="X6" s="533"/>
      <c r="Y6" s="534"/>
      <c r="Z6" s="533"/>
      <c r="AA6" s="534"/>
      <c r="AB6" s="533"/>
      <c r="AC6" s="534"/>
      <c r="AD6" s="519"/>
      <c r="AE6" s="140"/>
    </row>
    <row r="7" spans="1:34" ht="64.5" customHeight="1" thickBot="1">
      <c r="A7" s="528"/>
      <c r="B7" s="73" t="s">
        <v>44</v>
      </c>
      <c r="C7" s="74" t="s">
        <v>45</v>
      </c>
      <c r="D7" s="74" t="s">
        <v>44</v>
      </c>
      <c r="E7" s="74" t="s">
        <v>45</v>
      </c>
      <c r="F7" s="74" t="s">
        <v>44</v>
      </c>
      <c r="G7" s="74" t="s">
        <v>45</v>
      </c>
      <c r="H7" s="74" t="s">
        <v>44</v>
      </c>
      <c r="I7" s="74" t="s">
        <v>45</v>
      </c>
      <c r="J7" s="74" t="s">
        <v>44</v>
      </c>
      <c r="K7" s="74" t="s">
        <v>45</v>
      </c>
      <c r="L7" s="74" t="s">
        <v>44</v>
      </c>
      <c r="M7" s="74" t="s">
        <v>45</v>
      </c>
      <c r="N7" s="74" t="s">
        <v>44</v>
      </c>
      <c r="O7" s="74" t="s">
        <v>45</v>
      </c>
      <c r="P7" s="74" t="s">
        <v>44</v>
      </c>
      <c r="Q7" s="74" t="s">
        <v>45</v>
      </c>
      <c r="R7" s="74" t="s">
        <v>44</v>
      </c>
      <c r="S7" s="74" t="s">
        <v>45</v>
      </c>
      <c r="T7" s="74" t="s">
        <v>44</v>
      </c>
      <c r="U7" s="74" t="s">
        <v>45</v>
      </c>
      <c r="V7" s="74" t="s">
        <v>44</v>
      </c>
      <c r="W7" s="74" t="s">
        <v>45</v>
      </c>
      <c r="X7" s="74" t="s">
        <v>44</v>
      </c>
      <c r="Y7" s="74" t="s">
        <v>45</v>
      </c>
      <c r="Z7" s="74" t="s">
        <v>44</v>
      </c>
      <c r="AA7" s="74" t="s">
        <v>45</v>
      </c>
      <c r="AB7" s="74" t="s">
        <v>44</v>
      </c>
      <c r="AC7" s="75" t="s">
        <v>45</v>
      </c>
      <c r="AD7" s="122"/>
      <c r="AE7" s="140"/>
    </row>
    <row r="8" spans="1:34" ht="33.75" customHeight="1">
      <c r="A8" s="77" t="s">
        <v>73</v>
      </c>
      <c r="B8" s="142">
        <v>34</v>
      </c>
      <c r="C8" s="143" t="s">
        <v>26</v>
      </c>
      <c r="D8" s="144">
        <v>34</v>
      </c>
      <c r="E8" s="101" t="s">
        <v>26</v>
      </c>
      <c r="F8" s="101">
        <v>38</v>
      </c>
      <c r="G8" s="101" t="s">
        <v>26</v>
      </c>
      <c r="H8" s="101">
        <v>32</v>
      </c>
      <c r="I8" s="101" t="s">
        <v>26</v>
      </c>
      <c r="J8" s="101" t="s">
        <v>26</v>
      </c>
      <c r="K8" s="101" t="s">
        <v>26</v>
      </c>
      <c r="L8" s="101" t="s">
        <v>26</v>
      </c>
      <c r="M8" s="101" t="s">
        <v>26</v>
      </c>
      <c r="N8" s="101" t="s">
        <v>26</v>
      </c>
      <c r="O8" s="101" t="s">
        <v>26</v>
      </c>
      <c r="P8" s="101" t="s">
        <v>26</v>
      </c>
      <c r="Q8" s="101" t="s">
        <v>26</v>
      </c>
      <c r="R8" s="101" t="s">
        <v>26</v>
      </c>
      <c r="S8" s="101" t="s">
        <v>26</v>
      </c>
      <c r="T8" s="101" t="s">
        <v>26</v>
      </c>
      <c r="U8" s="101" t="s">
        <v>26</v>
      </c>
      <c r="V8" s="101" t="s">
        <v>26</v>
      </c>
      <c r="W8" s="102" t="s">
        <v>26</v>
      </c>
      <c r="X8" s="101" t="s">
        <v>26</v>
      </c>
      <c r="Y8" s="101" t="s">
        <v>26</v>
      </c>
      <c r="Z8" s="101" t="s">
        <v>26</v>
      </c>
      <c r="AA8" s="101" t="s">
        <v>26</v>
      </c>
      <c r="AB8" s="101" t="s">
        <v>26</v>
      </c>
      <c r="AC8" s="103" t="s">
        <v>26</v>
      </c>
      <c r="AD8" s="145">
        <f t="shared" ref="AD8:AD14" si="0">SUM(B8:AC8)</f>
        <v>138</v>
      </c>
      <c r="AE8" s="140"/>
    </row>
    <row r="9" spans="1:34" ht="33.75" customHeight="1">
      <c r="A9" s="125" t="s">
        <v>74</v>
      </c>
      <c r="B9" s="146" t="s">
        <v>26</v>
      </c>
      <c r="C9" s="147">
        <v>1</v>
      </c>
      <c r="D9" s="108" t="s">
        <v>26</v>
      </c>
      <c r="E9" s="108">
        <v>1</v>
      </c>
      <c r="F9" s="108" t="s">
        <v>26</v>
      </c>
      <c r="G9" s="108" t="s">
        <v>26</v>
      </c>
      <c r="H9" s="108" t="s">
        <v>26</v>
      </c>
      <c r="I9" s="108">
        <v>1</v>
      </c>
      <c r="J9" s="108" t="s">
        <v>26</v>
      </c>
      <c r="K9" s="108">
        <v>10</v>
      </c>
      <c r="L9" s="108" t="s">
        <v>26</v>
      </c>
      <c r="M9" s="108">
        <v>1</v>
      </c>
      <c r="N9" s="108" t="s">
        <v>26</v>
      </c>
      <c r="O9" s="108">
        <v>1</v>
      </c>
      <c r="P9" s="108" t="s">
        <v>26</v>
      </c>
      <c r="Q9" s="108" t="s">
        <v>26</v>
      </c>
      <c r="R9" s="108" t="s">
        <v>26</v>
      </c>
      <c r="S9" s="108">
        <v>1</v>
      </c>
      <c r="T9" s="108" t="s">
        <v>26</v>
      </c>
      <c r="U9" s="108" t="s">
        <v>26</v>
      </c>
      <c r="V9" s="108" t="s">
        <v>26</v>
      </c>
      <c r="W9" s="148" t="s">
        <v>26</v>
      </c>
      <c r="X9" s="108" t="s">
        <v>26</v>
      </c>
      <c r="Y9" s="108" t="s">
        <v>26</v>
      </c>
      <c r="Z9" s="108" t="s">
        <v>26</v>
      </c>
      <c r="AA9" s="108" t="s">
        <v>26</v>
      </c>
      <c r="AB9" s="108" t="s">
        <v>26</v>
      </c>
      <c r="AC9" s="149" t="s">
        <v>26</v>
      </c>
      <c r="AD9" s="150">
        <f t="shared" si="0"/>
        <v>16</v>
      </c>
      <c r="AE9" s="140"/>
    </row>
    <row r="10" spans="1:34" ht="57" customHeight="1">
      <c r="A10" s="112" t="s">
        <v>75</v>
      </c>
      <c r="B10" s="147">
        <v>5</v>
      </c>
      <c r="C10" s="108" t="s">
        <v>26</v>
      </c>
      <c r="D10" s="108">
        <v>3</v>
      </c>
      <c r="E10" s="108" t="s">
        <v>26</v>
      </c>
      <c r="F10" s="108">
        <v>1</v>
      </c>
      <c r="G10" s="108" t="s">
        <v>26</v>
      </c>
      <c r="H10" s="108">
        <v>5</v>
      </c>
      <c r="I10" s="108" t="s">
        <v>26</v>
      </c>
      <c r="J10" s="108" t="s">
        <v>26</v>
      </c>
      <c r="K10" s="108" t="s">
        <v>26</v>
      </c>
      <c r="L10" s="108" t="s">
        <v>26</v>
      </c>
      <c r="M10" s="108" t="s">
        <v>26</v>
      </c>
      <c r="N10" s="108" t="s">
        <v>26</v>
      </c>
      <c r="O10" s="108" t="s">
        <v>26</v>
      </c>
      <c r="P10" s="108" t="s">
        <v>26</v>
      </c>
      <c r="Q10" s="108" t="s">
        <v>26</v>
      </c>
      <c r="R10" s="108" t="s">
        <v>26</v>
      </c>
      <c r="S10" s="108" t="s">
        <v>26</v>
      </c>
      <c r="T10" s="108" t="s">
        <v>26</v>
      </c>
      <c r="U10" s="108" t="s">
        <v>26</v>
      </c>
      <c r="V10" s="108" t="s">
        <v>26</v>
      </c>
      <c r="W10" s="108" t="s">
        <v>26</v>
      </c>
      <c r="X10" s="108" t="s">
        <v>26</v>
      </c>
      <c r="Y10" s="108" t="s">
        <v>26</v>
      </c>
      <c r="Z10" s="108" t="s">
        <v>26</v>
      </c>
      <c r="AA10" s="108" t="s">
        <v>26</v>
      </c>
      <c r="AB10" s="108" t="s">
        <v>26</v>
      </c>
      <c r="AC10" s="148" t="s">
        <v>26</v>
      </c>
      <c r="AD10" s="104">
        <f t="shared" si="0"/>
        <v>14</v>
      </c>
      <c r="AE10" s="140"/>
    </row>
    <row r="11" spans="1:34" ht="33.75" customHeight="1">
      <c r="A11" s="77" t="s">
        <v>4</v>
      </c>
      <c r="B11" s="142" t="s">
        <v>26</v>
      </c>
      <c r="C11" s="143" t="s">
        <v>26</v>
      </c>
      <c r="D11" s="101" t="s">
        <v>26</v>
      </c>
      <c r="E11" s="101" t="s">
        <v>26</v>
      </c>
      <c r="F11" s="101" t="s">
        <v>26</v>
      </c>
      <c r="G11" s="101" t="s">
        <v>26</v>
      </c>
      <c r="H11" s="101" t="s">
        <v>26</v>
      </c>
      <c r="I11" s="101" t="s">
        <v>26</v>
      </c>
      <c r="J11" s="101" t="s">
        <v>26</v>
      </c>
      <c r="K11" s="101">
        <v>27</v>
      </c>
      <c r="L11" s="101" t="s">
        <v>26</v>
      </c>
      <c r="M11" s="101" t="s">
        <v>26</v>
      </c>
      <c r="N11" s="101" t="s">
        <v>26</v>
      </c>
      <c r="O11" s="101" t="s">
        <v>26</v>
      </c>
      <c r="P11" s="101" t="s">
        <v>26</v>
      </c>
      <c r="Q11" s="101" t="s">
        <v>26</v>
      </c>
      <c r="R11" s="101" t="s">
        <v>26</v>
      </c>
      <c r="S11" s="101" t="s">
        <v>26</v>
      </c>
      <c r="T11" s="101" t="s">
        <v>26</v>
      </c>
      <c r="U11" s="101" t="s">
        <v>26</v>
      </c>
      <c r="V11" s="101" t="s">
        <v>26</v>
      </c>
      <c r="W11" s="102" t="s">
        <v>26</v>
      </c>
      <c r="X11" s="101" t="s">
        <v>26</v>
      </c>
      <c r="Y11" s="101" t="s">
        <v>26</v>
      </c>
      <c r="Z11" s="101" t="s">
        <v>26</v>
      </c>
      <c r="AA11" s="101" t="s">
        <v>26</v>
      </c>
      <c r="AB11" s="101" t="s">
        <v>26</v>
      </c>
      <c r="AC11" s="103" t="s">
        <v>26</v>
      </c>
      <c r="AD11" s="145">
        <f>SUM(B11:AC11)</f>
        <v>27</v>
      </c>
      <c r="AE11" s="140"/>
    </row>
    <row r="12" spans="1:34" ht="33.75" customHeight="1">
      <c r="A12" s="77" t="s">
        <v>5</v>
      </c>
      <c r="B12" s="142" t="s">
        <v>26</v>
      </c>
      <c r="C12" s="143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77" t="s">
        <v>90</v>
      </c>
      <c r="B13" s="142">
        <v>33</v>
      </c>
      <c r="C13" s="143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4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3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227</v>
      </c>
      <c r="AE13" s="105"/>
      <c r="AF13" s="105"/>
    </row>
    <row r="14" spans="1:34" ht="57" customHeight="1">
      <c r="A14" s="85" t="s">
        <v>76</v>
      </c>
      <c r="B14" s="129" t="s">
        <v>26</v>
      </c>
      <c r="C14" s="130">
        <v>2</v>
      </c>
      <c r="D14" s="106">
        <v>3</v>
      </c>
      <c r="E14" s="106">
        <v>3</v>
      </c>
      <c r="F14" s="106">
        <v>27</v>
      </c>
      <c r="G14" s="106">
        <v>11</v>
      </c>
      <c r="H14" s="106" t="s">
        <v>26</v>
      </c>
      <c r="I14" s="106">
        <v>5</v>
      </c>
      <c r="J14" s="106" t="s">
        <v>26</v>
      </c>
      <c r="K14" s="66">
        <v>47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26</v>
      </c>
      <c r="AA14" s="108" t="s">
        <v>26</v>
      </c>
      <c r="AB14" s="108">
        <v>3</v>
      </c>
      <c r="AC14" s="65">
        <v>3</v>
      </c>
      <c r="AD14" s="104">
        <f t="shared" si="0"/>
        <v>163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72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10</v>
      </c>
      <c r="F15" s="111">
        <f t="shared" si="1"/>
        <v>113</v>
      </c>
      <c r="G15" s="111">
        <f t="shared" si="1"/>
        <v>17</v>
      </c>
      <c r="H15" s="111">
        <f t="shared" si="1"/>
        <v>68</v>
      </c>
      <c r="I15" s="111">
        <f t="shared" si="1"/>
        <v>11</v>
      </c>
      <c r="J15" s="111" t="s">
        <v>26</v>
      </c>
      <c r="K15" s="111">
        <f t="shared" si="1"/>
        <v>104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38</v>
      </c>
      <c r="AA15" s="111">
        <f t="shared" si="1"/>
        <v>3</v>
      </c>
      <c r="AB15" s="111">
        <f t="shared" si="1"/>
        <v>3</v>
      </c>
      <c r="AC15" s="111">
        <f t="shared" si="1"/>
        <v>8</v>
      </c>
      <c r="AD15" s="121">
        <f t="shared" si="1"/>
        <v>611</v>
      </c>
    </row>
    <row r="16" spans="1:34">
      <c r="A16" s="70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140"/>
      <c r="AE16" s="140"/>
    </row>
    <row r="17" spans="1:31">
      <c r="A17" s="96" t="s">
        <v>64</v>
      </c>
      <c r="B17" s="97"/>
      <c r="C17" s="97"/>
      <c r="D17" s="97"/>
      <c r="E17" s="97"/>
      <c r="F17" s="71"/>
      <c r="G17" s="71"/>
      <c r="H17" s="71"/>
      <c r="I17" s="71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71"/>
      <c r="V17" s="71"/>
      <c r="W17" s="71"/>
      <c r="X17" s="71"/>
      <c r="Y17" s="71"/>
      <c r="Z17" s="71"/>
      <c r="AA17" s="71"/>
      <c r="AB17" s="71"/>
      <c r="AC17" s="71"/>
      <c r="AD17" s="140"/>
      <c r="AE17" s="140"/>
    </row>
    <row r="18" spans="1:31">
      <c r="A18" s="96" t="s">
        <v>82</v>
      </c>
      <c r="B18" s="97"/>
      <c r="C18" s="97"/>
      <c r="D18" s="97"/>
      <c r="E18" s="97"/>
      <c r="F18" s="71"/>
      <c r="G18" s="71"/>
      <c r="H18" s="71"/>
      <c r="I18" s="71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71"/>
      <c r="V18" s="71"/>
      <c r="W18" s="71"/>
      <c r="X18" s="71"/>
      <c r="Y18" s="71"/>
      <c r="Z18" s="71"/>
      <c r="AA18" s="71"/>
      <c r="AB18" s="71"/>
      <c r="AC18" s="71"/>
      <c r="AD18" s="140"/>
      <c r="AE18" s="140"/>
    </row>
    <row r="19" spans="1:31">
      <c r="A19" s="96" t="s">
        <v>85</v>
      </c>
      <c r="B19" s="97"/>
      <c r="C19" s="97"/>
      <c r="D19" s="97"/>
      <c r="E19" s="97"/>
      <c r="F19" s="71"/>
      <c r="G19" s="71"/>
      <c r="H19" s="71"/>
      <c r="I19" s="71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71"/>
      <c r="V19" s="71"/>
      <c r="W19" s="71"/>
      <c r="X19" s="71"/>
      <c r="Y19" s="71"/>
      <c r="Z19" s="71"/>
      <c r="AA19" s="71"/>
      <c r="AB19" s="71"/>
      <c r="AC19" s="71"/>
      <c r="AD19" s="140"/>
      <c r="AE19" s="140"/>
    </row>
    <row r="20" spans="1:31">
      <c r="A20" s="70"/>
      <c r="B20" s="71"/>
      <c r="C20" s="71"/>
      <c r="D20" s="71"/>
      <c r="E20" s="71"/>
      <c r="F20" s="71"/>
      <c r="G20" s="71"/>
      <c r="H20" s="71"/>
      <c r="I20" s="71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1"/>
      <c r="V20" s="71"/>
      <c r="W20" s="71"/>
      <c r="X20" s="71"/>
      <c r="Y20" s="71"/>
      <c r="Z20" s="71"/>
      <c r="AA20" s="71"/>
      <c r="AB20" s="71"/>
      <c r="AC20" s="71"/>
      <c r="AD20" s="140"/>
      <c r="AE20" s="140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40"/>
      <c r="AE21" s="140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40"/>
      <c r="AE22" s="140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40"/>
      <c r="AE23" s="140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40"/>
      <c r="AE24" s="140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40"/>
      <c r="AE25" s="140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40"/>
      <c r="AE26" s="140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40"/>
      <c r="AE27" s="140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40"/>
      <c r="AE28" s="140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40"/>
      <c r="AE29" s="140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40"/>
      <c r="AE30" s="140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40"/>
      <c r="AE31" s="140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40"/>
      <c r="AE32" s="140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40"/>
      <c r="AE33" s="140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40"/>
      <c r="AE34" s="140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4"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152"/>
    </row>
    <row r="2" spans="1:34" s="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152"/>
    </row>
    <row r="3" spans="1:34" s="42" customFormat="1">
      <c r="A3" s="544" t="s">
        <v>92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152"/>
    </row>
    <row r="4" spans="1:34" ht="27" thickBot="1">
      <c r="A4" s="153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05"/>
      <c r="AE4" s="151"/>
    </row>
    <row r="5" spans="1:34" ht="30.75" customHeight="1">
      <c r="A5" s="545" t="s">
        <v>2</v>
      </c>
      <c r="B5" s="548" t="s">
        <v>7</v>
      </c>
      <c r="C5" s="541"/>
      <c r="D5" s="540" t="s">
        <v>19</v>
      </c>
      <c r="E5" s="541"/>
      <c r="F5" s="540" t="s">
        <v>13</v>
      </c>
      <c r="G5" s="541"/>
      <c r="H5" s="540" t="s">
        <v>20</v>
      </c>
      <c r="I5" s="541"/>
      <c r="J5" s="540" t="s">
        <v>8</v>
      </c>
      <c r="K5" s="541"/>
      <c r="L5" s="540" t="s">
        <v>21</v>
      </c>
      <c r="M5" s="541"/>
      <c r="N5" s="540" t="s">
        <v>14</v>
      </c>
      <c r="O5" s="541"/>
      <c r="P5" s="540" t="s">
        <v>18</v>
      </c>
      <c r="Q5" s="541"/>
      <c r="R5" s="540" t="s">
        <v>15</v>
      </c>
      <c r="S5" s="541"/>
      <c r="T5" s="540" t="s">
        <v>22</v>
      </c>
      <c r="U5" s="541"/>
      <c r="V5" s="540" t="s">
        <v>9</v>
      </c>
      <c r="W5" s="541"/>
      <c r="X5" s="540" t="s">
        <v>12</v>
      </c>
      <c r="Y5" s="541"/>
      <c r="Z5" s="540" t="s">
        <v>10</v>
      </c>
      <c r="AA5" s="541"/>
      <c r="AB5" s="540" t="s">
        <v>11</v>
      </c>
      <c r="AC5" s="541"/>
      <c r="AD5" s="550" t="s">
        <v>17</v>
      </c>
      <c r="AE5" s="151"/>
    </row>
    <row r="6" spans="1:34" ht="116.25" customHeight="1" thickBot="1">
      <c r="A6" s="546"/>
      <c r="B6" s="549"/>
      <c r="C6" s="543"/>
      <c r="D6" s="542"/>
      <c r="E6" s="543"/>
      <c r="F6" s="542"/>
      <c r="G6" s="543"/>
      <c r="H6" s="542"/>
      <c r="I6" s="543"/>
      <c r="J6" s="542"/>
      <c r="K6" s="543"/>
      <c r="L6" s="542"/>
      <c r="M6" s="543"/>
      <c r="N6" s="542"/>
      <c r="O6" s="543"/>
      <c r="P6" s="542"/>
      <c r="Q6" s="543"/>
      <c r="R6" s="542"/>
      <c r="S6" s="543"/>
      <c r="T6" s="542"/>
      <c r="U6" s="543"/>
      <c r="V6" s="542"/>
      <c r="W6" s="543"/>
      <c r="X6" s="542"/>
      <c r="Y6" s="543"/>
      <c r="Z6" s="542"/>
      <c r="AA6" s="543"/>
      <c r="AB6" s="542"/>
      <c r="AC6" s="543"/>
      <c r="AD6" s="551"/>
      <c r="AE6" s="151"/>
    </row>
    <row r="7" spans="1:34" ht="64.5" customHeight="1" thickBot="1">
      <c r="A7" s="547"/>
      <c r="B7" s="155" t="s">
        <v>44</v>
      </c>
      <c r="C7" s="156" t="s">
        <v>45</v>
      </c>
      <c r="D7" s="156" t="s">
        <v>44</v>
      </c>
      <c r="E7" s="156" t="s">
        <v>45</v>
      </c>
      <c r="F7" s="156" t="s">
        <v>44</v>
      </c>
      <c r="G7" s="156" t="s">
        <v>45</v>
      </c>
      <c r="H7" s="156" t="s">
        <v>44</v>
      </c>
      <c r="I7" s="156" t="s">
        <v>45</v>
      </c>
      <c r="J7" s="156" t="s">
        <v>44</v>
      </c>
      <c r="K7" s="156" t="s">
        <v>45</v>
      </c>
      <c r="L7" s="156" t="s">
        <v>44</v>
      </c>
      <c r="M7" s="156" t="s">
        <v>45</v>
      </c>
      <c r="N7" s="156" t="s">
        <v>44</v>
      </c>
      <c r="O7" s="156" t="s">
        <v>45</v>
      </c>
      <c r="P7" s="156" t="s">
        <v>44</v>
      </c>
      <c r="Q7" s="156" t="s">
        <v>45</v>
      </c>
      <c r="R7" s="156" t="s">
        <v>44</v>
      </c>
      <c r="S7" s="156" t="s">
        <v>45</v>
      </c>
      <c r="T7" s="156" t="s">
        <v>44</v>
      </c>
      <c r="U7" s="156" t="s">
        <v>45</v>
      </c>
      <c r="V7" s="156" t="s">
        <v>44</v>
      </c>
      <c r="W7" s="156" t="s">
        <v>45</v>
      </c>
      <c r="X7" s="156" t="s">
        <v>44</v>
      </c>
      <c r="Y7" s="156" t="s">
        <v>45</v>
      </c>
      <c r="Z7" s="156" t="s">
        <v>44</v>
      </c>
      <c r="AA7" s="156" t="s">
        <v>45</v>
      </c>
      <c r="AB7" s="156" t="s">
        <v>44</v>
      </c>
      <c r="AC7" s="157" t="s">
        <v>45</v>
      </c>
      <c r="AD7" s="158"/>
      <c r="AE7" s="151"/>
    </row>
    <row r="8" spans="1:34" ht="33.75" customHeight="1">
      <c r="A8" s="159" t="s">
        <v>73</v>
      </c>
      <c r="B8" s="142">
        <v>34</v>
      </c>
      <c r="C8" s="143" t="s">
        <v>26</v>
      </c>
      <c r="D8" s="144">
        <v>34</v>
      </c>
      <c r="E8" s="101" t="s">
        <v>26</v>
      </c>
      <c r="F8" s="101">
        <v>38</v>
      </c>
      <c r="G8" s="101" t="s">
        <v>26</v>
      </c>
      <c r="H8" s="101">
        <v>32</v>
      </c>
      <c r="I8" s="101" t="s">
        <v>26</v>
      </c>
      <c r="J8" s="101" t="s">
        <v>26</v>
      </c>
      <c r="K8" s="101" t="s">
        <v>26</v>
      </c>
      <c r="L8" s="101" t="s">
        <v>26</v>
      </c>
      <c r="M8" s="101" t="s">
        <v>26</v>
      </c>
      <c r="N8" s="101" t="s">
        <v>26</v>
      </c>
      <c r="O8" s="101" t="s">
        <v>26</v>
      </c>
      <c r="P8" s="101" t="s">
        <v>26</v>
      </c>
      <c r="Q8" s="101" t="s">
        <v>26</v>
      </c>
      <c r="R8" s="101" t="s">
        <v>26</v>
      </c>
      <c r="S8" s="101" t="s">
        <v>26</v>
      </c>
      <c r="T8" s="101" t="s">
        <v>26</v>
      </c>
      <c r="U8" s="101" t="s">
        <v>26</v>
      </c>
      <c r="V8" s="101" t="s">
        <v>26</v>
      </c>
      <c r="W8" s="102" t="s">
        <v>26</v>
      </c>
      <c r="X8" s="101" t="s">
        <v>26</v>
      </c>
      <c r="Y8" s="101" t="s">
        <v>26</v>
      </c>
      <c r="Z8" s="101" t="s">
        <v>26</v>
      </c>
      <c r="AA8" s="101" t="s">
        <v>26</v>
      </c>
      <c r="AB8" s="101" t="s">
        <v>26</v>
      </c>
      <c r="AC8" s="103" t="s">
        <v>26</v>
      </c>
      <c r="AD8" s="145">
        <f t="shared" ref="AD8:AD14" si="0">SUM(B8:AC8)</f>
        <v>138</v>
      </c>
      <c r="AE8" s="151"/>
    </row>
    <row r="9" spans="1:34" ht="33.75" customHeight="1">
      <c r="A9" s="160" t="s">
        <v>74</v>
      </c>
      <c r="B9" s="146" t="s">
        <v>26</v>
      </c>
      <c r="C9" s="147">
        <v>1</v>
      </c>
      <c r="D9" s="108" t="s">
        <v>26</v>
      </c>
      <c r="E9" s="108">
        <v>1</v>
      </c>
      <c r="F9" s="108" t="s">
        <v>26</v>
      </c>
      <c r="G9" s="108" t="s">
        <v>26</v>
      </c>
      <c r="H9" s="108" t="s">
        <v>26</v>
      </c>
      <c r="I9" s="108">
        <v>1</v>
      </c>
      <c r="J9" s="108" t="s">
        <v>26</v>
      </c>
      <c r="K9" s="108">
        <v>10</v>
      </c>
      <c r="L9" s="108" t="s">
        <v>26</v>
      </c>
      <c r="M9" s="108">
        <v>1</v>
      </c>
      <c r="N9" s="108" t="s">
        <v>26</v>
      </c>
      <c r="O9" s="108">
        <v>1</v>
      </c>
      <c r="P9" s="108" t="s">
        <v>26</v>
      </c>
      <c r="Q9" s="108" t="s">
        <v>26</v>
      </c>
      <c r="R9" s="108" t="s">
        <v>26</v>
      </c>
      <c r="S9" s="108">
        <v>1</v>
      </c>
      <c r="T9" s="108" t="s">
        <v>26</v>
      </c>
      <c r="U9" s="108" t="s">
        <v>26</v>
      </c>
      <c r="V9" s="108" t="s">
        <v>26</v>
      </c>
      <c r="W9" s="148" t="s">
        <v>26</v>
      </c>
      <c r="X9" s="108" t="s">
        <v>26</v>
      </c>
      <c r="Y9" s="108" t="s">
        <v>26</v>
      </c>
      <c r="Z9" s="108" t="s">
        <v>26</v>
      </c>
      <c r="AA9" s="108" t="s">
        <v>26</v>
      </c>
      <c r="AB9" s="108" t="s">
        <v>26</v>
      </c>
      <c r="AC9" s="149" t="s">
        <v>26</v>
      </c>
      <c r="AD9" s="150">
        <f t="shared" si="0"/>
        <v>16</v>
      </c>
      <c r="AE9" s="151"/>
    </row>
    <row r="10" spans="1:34" ht="57" customHeight="1">
      <c r="A10" s="161" t="s">
        <v>75</v>
      </c>
      <c r="B10" s="147">
        <v>5</v>
      </c>
      <c r="C10" s="108" t="s">
        <v>26</v>
      </c>
      <c r="D10" s="108">
        <v>3</v>
      </c>
      <c r="E10" s="108" t="s">
        <v>26</v>
      </c>
      <c r="F10" s="108">
        <v>1</v>
      </c>
      <c r="G10" s="108" t="s">
        <v>26</v>
      </c>
      <c r="H10" s="108">
        <v>5</v>
      </c>
      <c r="I10" s="108" t="s">
        <v>26</v>
      </c>
      <c r="J10" s="108" t="s">
        <v>26</v>
      </c>
      <c r="K10" s="108" t="s">
        <v>26</v>
      </c>
      <c r="L10" s="108" t="s">
        <v>26</v>
      </c>
      <c r="M10" s="108" t="s">
        <v>26</v>
      </c>
      <c r="N10" s="108" t="s">
        <v>26</v>
      </c>
      <c r="O10" s="108" t="s">
        <v>26</v>
      </c>
      <c r="P10" s="108" t="s">
        <v>26</v>
      </c>
      <c r="Q10" s="108" t="s">
        <v>26</v>
      </c>
      <c r="R10" s="108" t="s">
        <v>26</v>
      </c>
      <c r="S10" s="108" t="s">
        <v>26</v>
      </c>
      <c r="T10" s="108" t="s">
        <v>26</v>
      </c>
      <c r="U10" s="108" t="s">
        <v>26</v>
      </c>
      <c r="V10" s="108" t="s">
        <v>26</v>
      </c>
      <c r="W10" s="108" t="s">
        <v>26</v>
      </c>
      <c r="X10" s="108" t="s">
        <v>26</v>
      </c>
      <c r="Y10" s="108" t="s">
        <v>26</v>
      </c>
      <c r="Z10" s="108" t="s">
        <v>26</v>
      </c>
      <c r="AA10" s="108" t="s">
        <v>26</v>
      </c>
      <c r="AB10" s="108" t="s">
        <v>26</v>
      </c>
      <c r="AC10" s="148" t="s">
        <v>26</v>
      </c>
      <c r="AD10" s="104">
        <f t="shared" si="0"/>
        <v>14</v>
      </c>
      <c r="AE10" s="151"/>
    </row>
    <row r="11" spans="1:34" ht="33.75" customHeight="1">
      <c r="A11" s="159" t="s">
        <v>4</v>
      </c>
      <c r="B11" s="142" t="s">
        <v>26</v>
      </c>
      <c r="C11" s="143" t="s">
        <v>26</v>
      </c>
      <c r="D11" s="101" t="s">
        <v>26</v>
      </c>
      <c r="E11" s="101" t="s">
        <v>26</v>
      </c>
      <c r="F11" s="101" t="s">
        <v>26</v>
      </c>
      <c r="G11" s="101" t="s">
        <v>26</v>
      </c>
      <c r="H11" s="101" t="s">
        <v>26</v>
      </c>
      <c r="I11" s="101" t="s">
        <v>26</v>
      </c>
      <c r="J11" s="101" t="s">
        <v>26</v>
      </c>
      <c r="K11" s="101">
        <v>27</v>
      </c>
      <c r="L11" s="101" t="s">
        <v>26</v>
      </c>
      <c r="M11" s="101" t="s">
        <v>26</v>
      </c>
      <c r="N11" s="101" t="s">
        <v>26</v>
      </c>
      <c r="O11" s="101" t="s">
        <v>26</v>
      </c>
      <c r="P11" s="101" t="s">
        <v>26</v>
      </c>
      <c r="Q11" s="101" t="s">
        <v>26</v>
      </c>
      <c r="R11" s="101" t="s">
        <v>26</v>
      </c>
      <c r="S11" s="101" t="s">
        <v>26</v>
      </c>
      <c r="T11" s="101" t="s">
        <v>26</v>
      </c>
      <c r="U11" s="101" t="s">
        <v>26</v>
      </c>
      <c r="V11" s="101" t="s">
        <v>26</v>
      </c>
      <c r="W11" s="102" t="s">
        <v>26</v>
      </c>
      <c r="X11" s="101" t="s">
        <v>26</v>
      </c>
      <c r="Y11" s="101" t="s">
        <v>26</v>
      </c>
      <c r="Z11" s="101" t="s">
        <v>26</v>
      </c>
      <c r="AA11" s="101" t="s">
        <v>26</v>
      </c>
      <c r="AB11" s="101" t="s">
        <v>26</v>
      </c>
      <c r="AC11" s="103" t="s">
        <v>26</v>
      </c>
      <c r="AD11" s="145">
        <f>SUM(B11:AC11)</f>
        <v>27</v>
      </c>
      <c r="AE11" s="151"/>
    </row>
    <row r="12" spans="1:34" ht="33.75" customHeight="1">
      <c r="A12" s="159" t="s">
        <v>5</v>
      </c>
      <c r="B12" s="142" t="s">
        <v>26</v>
      </c>
      <c r="C12" s="143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159" t="s">
        <v>90</v>
      </c>
      <c r="B13" s="142">
        <v>33</v>
      </c>
      <c r="C13" s="143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4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3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227</v>
      </c>
      <c r="AE13" s="105"/>
      <c r="AF13" s="105"/>
    </row>
    <row r="14" spans="1:34" ht="57" customHeight="1">
      <c r="A14" s="162" t="s">
        <v>76</v>
      </c>
      <c r="B14" s="129" t="s">
        <v>26</v>
      </c>
      <c r="C14" s="130">
        <v>2</v>
      </c>
      <c r="D14" s="106">
        <v>3</v>
      </c>
      <c r="E14" s="106">
        <v>2</v>
      </c>
      <c r="F14" s="106">
        <v>27</v>
      </c>
      <c r="G14" s="106">
        <v>11</v>
      </c>
      <c r="H14" s="106" t="s">
        <v>26</v>
      </c>
      <c r="I14" s="106">
        <v>5</v>
      </c>
      <c r="J14" s="106" t="s">
        <v>26</v>
      </c>
      <c r="K14" s="66">
        <v>47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25</v>
      </c>
      <c r="AA14" s="108">
        <v>1</v>
      </c>
      <c r="AB14" s="108">
        <v>3</v>
      </c>
      <c r="AC14" s="65">
        <v>3</v>
      </c>
      <c r="AD14" s="104">
        <f t="shared" si="0"/>
        <v>162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72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9</v>
      </c>
      <c r="F15" s="111">
        <f t="shared" si="1"/>
        <v>113</v>
      </c>
      <c r="G15" s="111">
        <f t="shared" si="1"/>
        <v>17</v>
      </c>
      <c r="H15" s="111">
        <f t="shared" si="1"/>
        <v>68</v>
      </c>
      <c r="I15" s="111">
        <f t="shared" si="1"/>
        <v>11</v>
      </c>
      <c r="J15" s="111" t="s">
        <v>26</v>
      </c>
      <c r="K15" s="111">
        <f t="shared" si="1"/>
        <v>104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6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37</v>
      </c>
      <c r="AA15" s="111">
        <f t="shared" si="1"/>
        <v>4</v>
      </c>
      <c r="AB15" s="111">
        <f t="shared" si="1"/>
        <v>3</v>
      </c>
      <c r="AC15" s="111">
        <f t="shared" si="1"/>
        <v>8</v>
      </c>
      <c r="AD15" s="121">
        <f t="shared" si="1"/>
        <v>610</v>
      </c>
    </row>
    <row r="16" spans="1:34">
      <c r="A16" s="153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05"/>
      <c r="AE16" s="151"/>
    </row>
    <row r="17" spans="1:31">
      <c r="A17" s="163" t="s">
        <v>64</v>
      </c>
      <c r="B17" s="164"/>
      <c r="C17" s="164"/>
      <c r="D17" s="164"/>
      <c r="E17" s="164"/>
      <c r="F17" s="154"/>
      <c r="G17" s="154"/>
      <c r="H17" s="154"/>
      <c r="I17" s="154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54"/>
      <c r="V17" s="154"/>
      <c r="W17" s="154"/>
      <c r="X17" s="154"/>
      <c r="Y17" s="154"/>
      <c r="Z17" s="154"/>
      <c r="AA17" s="154"/>
      <c r="AB17" s="154"/>
      <c r="AC17" s="154"/>
      <c r="AD17" s="105"/>
      <c r="AE17" s="151"/>
    </row>
    <row r="18" spans="1:31">
      <c r="A18" s="163" t="s">
        <v>93</v>
      </c>
      <c r="B18" s="164"/>
      <c r="C18" s="164"/>
      <c r="D18" s="164"/>
      <c r="E18" s="164"/>
      <c r="F18" s="154"/>
      <c r="G18" s="154"/>
      <c r="H18" s="154"/>
      <c r="I18" s="154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54"/>
      <c r="V18" s="154"/>
      <c r="W18" s="154"/>
      <c r="X18" s="154"/>
      <c r="Y18" s="154"/>
      <c r="Z18" s="154"/>
      <c r="AA18" s="154"/>
      <c r="AB18" s="154"/>
      <c r="AC18" s="154"/>
      <c r="AD18" s="105"/>
      <c r="AE18" s="151"/>
    </row>
    <row r="19" spans="1:31">
      <c r="A19" s="163" t="s">
        <v>85</v>
      </c>
      <c r="B19" s="164"/>
      <c r="C19" s="164"/>
      <c r="D19" s="164"/>
      <c r="E19" s="164"/>
      <c r="F19" s="154"/>
      <c r="G19" s="154"/>
      <c r="H19" s="154"/>
      <c r="I19" s="154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54"/>
      <c r="V19" s="154"/>
      <c r="W19" s="154"/>
      <c r="X19" s="154"/>
      <c r="Y19" s="154"/>
      <c r="Z19" s="154"/>
      <c r="AA19" s="154"/>
      <c r="AB19" s="154"/>
      <c r="AC19" s="154"/>
      <c r="AD19" s="105"/>
      <c r="AE19" s="151"/>
    </row>
    <row r="20" spans="1:31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51"/>
    </row>
    <row r="21" spans="1:31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51"/>
      <c r="AE21" s="151"/>
    </row>
    <row r="22" spans="1:31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51"/>
      <c r="AE22" s="151"/>
    </row>
    <row r="23" spans="1:31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51"/>
      <c r="AE23" s="151"/>
    </row>
    <row r="24" spans="1:31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51"/>
      <c r="AE24" s="151"/>
    </row>
    <row r="25" spans="1:3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51"/>
      <c r="AE25" s="151"/>
    </row>
    <row r="26" spans="1:31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51"/>
      <c r="AE26" s="151"/>
    </row>
    <row r="27" spans="1:31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51"/>
      <c r="AE27" s="151"/>
    </row>
    <row r="28" spans="1:31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51"/>
      <c r="AE28" s="151"/>
    </row>
    <row r="29" spans="1:31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51"/>
      <c r="AE29" s="151"/>
    </row>
    <row r="30" spans="1:31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51"/>
      <c r="AE30" s="151"/>
    </row>
    <row r="31" spans="1:31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51"/>
      <c r="AE31" s="151"/>
    </row>
    <row r="32" spans="1:3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51"/>
      <c r="AE32" s="151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51"/>
      <c r="AE33" s="151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51"/>
      <c r="AE34" s="151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N5:O6"/>
    <mergeCell ref="P5:Q6"/>
    <mergeCell ref="R5:S6"/>
    <mergeCell ref="T5:U6"/>
    <mergeCell ref="V5:W6"/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10" zoomScale="85" workbookViewId="0">
      <selection activeCell="M22" sqref="M22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168"/>
      <c r="AF1" s="168"/>
    </row>
    <row r="2" spans="1:34" s="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168"/>
      <c r="AF2" s="168"/>
    </row>
    <row r="3" spans="1:34" s="42" customFormat="1">
      <c r="A3" s="544" t="s">
        <v>94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168"/>
      <c r="AF3" s="168"/>
    </row>
    <row r="4" spans="1:34" ht="27" thickBot="1">
      <c r="A4" s="153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05"/>
      <c r="AE4" s="105"/>
      <c r="AF4" s="105"/>
    </row>
    <row r="5" spans="1:34" ht="30.75" customHeight="1">
      <c r="A5" s="545" t="s">
        <v>2</v>
      </c>
      <c r="B5" s="548" t="s">
        <v>7</v>
      </c>
      <c r="C5" s="541"/>
      <c r="D5" s="540" t="s">
        <v>19</v>
      </c>
      <c r="E5" s="541"/>
      <c r="F5" s="540" t="s">
        <v>13</v>
      </c>
      <c r="G5" s="541"/>
      <c r="H5" s="540" t="s">
        <v>20</v>
      </c>
      <c r="I5" s="541"/>
      <c r="J5" s="540" t="s">
        <v>8</v>
      </c>
      <c r="K5" s="541"/>
      <c r="L5" s="540" t="s">
        <v>21</v>
      </c>
      <c r="M5" s="541"/>
      <c r="N5" s="540" t="s">
        <v>14</v>
      </c>
      <c r="O5" s="541"/>
      <c r="P5" s="540" t="s">
        <v>18</v>
      </c>
      <c r="Q5" s="541"/>
      <c r="R5" s="540" t="s">
        <v>15</v>
      </c>
      <c r="S5" s="541"/>
      <c r="T5" s="540" t="s">
        <v>22</v>
      </c>
      <c r="U5" s="541"/>
      <c r="V5" s="540" t="s">
        <v>9</v>
      </c>
      <c r="W5" s="541"/>
      <c r="X5" s="540" t="s">
        <v>12</v>
      </c>
      <c r="Y5" s="541"/>
      <c r="Z5" s="540" t="s">
        <v>10</v>
      </c>
      <c r="AA5" s="541"/>
      <c r="AB5" s="540" t="s">
        <v>11</v>
      </c>
      <c r="AC5" s="541"/>
      <c r="AD5" s="550" t="s">
        <v>17</v>
      </c>
      <c r="AE5" s="105"/>
      <c r="AF5" s="105"/>
    </row>
    <row r="6" spans="1:34" ht="116.25" customHeight="1" thickBot="1">
      <c r="A6" s="546"/>
      <c r="B6" s="549"/>
      <c r="C6" s="543"/>
      <c r="D6" s="542"/>
      <c r="E6" s="543"/>
      <c r="F6" s="542"/>
      <c r="G6" s="543"/>
      <c r="H6" s="542"/>
      <c r="I6" s="543"/>
      <c r="J6" s="542"/>
      <c r="K6" s="543"/>
      <c r="L6" s="542"/>
      <c r="M6" s="543"/>
      <c r="N6" s="542"/>
      <c r="O6" s="543"/>
      <c r="P6" s="542"/>
      <c r="Q6" s="543"/>
      <c r="R6" s="542"/>
      <c r="S6" s="543"/>
      <c r="T6" s="542"/>
      <c r="U6" s="543"/>
      <c r="V6" s="542"/>
      <c r="W6" s="543"/>
      <c r="X6" s="542"/>
      <c r="Y6" s="543"/>
      <c r="Z6" s="542"/>
      <c r="AA6" s="543"/>
      <c r="AB6" s="542"/>
      <c r="AC6" s="543"/>
      <c r="AD6" s="551"/>
      <c r="AE6" s="105"/>
      <c r="AF6" s="105"/>
    </row>
    <row r="7" spans="1:34" ht="64.5" customHeight="1" thickBot="1">
      <c r="A7" s="547"/>
      <c r="B7" s="155" t="s">
        <v>44</v>
      </c>
      <c r="C7" s="156" t="s">
        <v>45</v>
      </c>
      <c r="D7" s="156" t="s">
        <v>44</v>
      </c>
      <c r="E7" s="156" t="s">
        <v>45</v>
      </c>
      <c r="F7" s="156" t="s">
        <v>44</v>
      </c>
      <c r="G7" s="156" t="s">
        <v>45</v>
      </c>
      <c r="H7" s="156" t="s">
        <v>44</v>
      </c>
      <c r="I7" s="156" t="s">
        <v>45</v>
      </c>
      <c r="J7" s="156" t="s">
        <v>44</v>
      </c>
      <c r="K7" s="156" t="s">
        <v>45</v>
      </c>
      <c r="L7" s="156" t="s">
        <v>44</v>
      </c>
      <c r="M7" s="156" t="s">
        <v>45</v>
      </c>
      <c r="N7" s="156" t="s">
        <v>44</v>
      </c>
      <c r="O7" s="156" t="s">
        <v>45</v>
      </c>
      <c r="P7" s="156" t="s">
        <v>44</v>
      </c>
      <c r="Q7" s="156" t="s">
        <v>45</v>
      </c>
      <c r="R7" s="156" t="s">
        <v>44</v>
      </c>
      <c r="S7" s="156" t="s">
        <v>45</v>
      </c>
      <c r="T7" s="156" t="s">
        <v>44</v>
      </c>
      <c r="U7" s="156" t="s">
        <v>45</v>
      </c>
      <c r="V7" s="156" t="s">
        <v>44</v>
      </c>
      <c r="W7" s="156" t="s">
        <v>45</v>
      </c>
      <c r="X7" s="156" t="s">
        <v>44</v>
      </c>
      <c r="Y7" s="156" t="s">
        <v>45</v>
      </c>
      <c r="Z7" s="156" t="s">
        <v>44</v>
      </c>
      <c r="AA7" s="156" t="s">
        <v>45</v>
      </c>
      <c r="AB7" s="156" t="s">
        <v>44</v>
      </c>
      <c r="AC7" s="157" t="s">
        <v>45</v>
      </c>
      <c r="AD7" s="158"/>
      <c r="AE7" s="105"/>
      <c r="AF7" s="105"/>
    </row>
    <row r="8" spans="1:34" ht="33.75" customHeight="1">
      <c r="A8" s="159" t="s">
        <v>73</v>
      </c>
      <c r="B8" s="142">
        <v>34</v>
      </c>
      <c r="C8" s="143" t="s">
        <v>26</v>
      </c>
      <c r="D8" s="144">
        <v>34</v>
      </c>
      <c r="E8" s="101" t="s">
        <v>26</v>
      </c>
      <c r="F8" s="101">
        <v>38</v>
      </c>
      <c r="G8" s="101" t="s">
        <v>26</v>
      </c>
      <c r="H8" s="101">
        <v>32</v>
      </c>
      <c r="I8" s="101" t="s">
        <v>26</v>
      </c>
      <c r="J8" s="101" t="s">
        <v>26</v>
      </c>
      <c r="K8" s="101" t="s">
        <v>26</v>
      </c>
      <c r="L8" s="101" t="s">
        <v>26</v>
      </c>
      <c r="M8" s="101" t="s">
        <v>26</v>
      </c>
      <c r="N8" s="101" t="s">
        <v>26</v>
      </c>
      <c r="O8" s="101" t="s">
        <v>26</v>
      </c>
      <c r="P8" s="101" t="s">
        <v>26</v>
      </c>
      <c r="Q8" s="101" t="s">
        <v>26</v>
      </c>
      <c r="R8" s="101" t="s">
        <v>26</v>
      </c>
      <c r="S8" s="101" t="s">
        <v>26</v>
      </c>
      <c r="T8" s="101" t="s">
        <v>26</v>
      </c>
      <c r="U8" s="101" t="s">
        <v>26</v>
      </c>
      <c r="V8" s="101" t="s">
        <v>26</v>
      </c>
      <c r="W8" s="102" t="s">
        <v>26</v>
      </c>
      <c r="X8" s="101" t="s">
        <v>26</v>
      </c>
      <c r="Y8" s="101" t="s">
        <v>26</v>
      </c>
      <c r="Z8" s="101" t="s">
        <v>26</v>
      </c>
      <c r="AA8" s="101" t="s">
        <v>26</v>
      </c>
      <c r="AB8" s="101" t="s">
        <v>26</v>
      </c>
      <c r="AC8" s="103" t="s">
        <v>26</v>
      </c>
      <c r="AD8" s="145">
        <f t="shared" ref="AD8:AD14" si="0">SUM(B8:AC8)</f>
        <v>138</v>
      </c>
      <c r="AE8" s="105"/>
      <c r="AF8" s="105"/>
    </row>
    <row r="9" spans="1:34" ht="33.75" customHeight="1">
      <c r="A9" s="160" t="s">
        <v>74</v>
      </c>
      <c r="B9" s="146" t="s">
        <v>26</v>
      </c>
      <c r="C9" s="147">
        <v>1</v>
      </c>
      <c r="D9" s="108" t="s">
        <v>26</v>
      </c>
      <c r="E9" s="108">
        <v>1</v>
      </c>
      <c r="F9" s="108" t="s">
        <v>26</v>
      </c>
      <c r="G9" s="108" t="s">
        <v>26</v>
      </c>
      <c r="H9" s="108" t="s">
        <v>26</v>
      </c>
      <c r="I9" s="108">
        <v>1</v>
      </c>
      <c r="J9" s="108" t="s">
        <v>26</v>
      </c>
      <c r="K9" s="108">
        <v>10</v>
      </c>
      <c r="L9" s="108" t="s">
        <v>26</v>
      </c>
      <c r="M9" s="108">
        <v>1</v>
      </c>
      <c r="N9" s="108" t="s">
        <v>26</v>
      </c>
      <c r="O9" s="108">
        <v>1</v>
      </c>
      <c r="P9" s="108" t="s">
        <v>26</v>
      </c>
      <c r="Q9" s="108" t="s">
        <v>26</v>
      </c>
      <c r="R9" s="108" t="s">
        <v>26</v>
      </c>
      <c r="S9" s="108">
        <v>1</v>
      </c>
      <c r="T9" s="108" t="s">
        <v>26</v>
      </c>
      <c r="U9" s="108" t="s">
        <v>26</v>
      </c>
      <c r="V9" s="108" t="s">
        <v>26</v>
      </c>
      <c r="W9" s="148" t="s">
        <v>26</v>
      </c>
      <c r="X9" s="108" t="s">
        <v>26</v>
      </c>
      <c r="Y9" s="108" t="s">
        <v>26</v>
      </c>
      <c r="Z9" s="108" t="s">
        <v>26</v>
      </c>
      <c r="AA9" s="108" t="s">
        <v>26</v>
      </c>
      <c r="AB9" s="108" t="s">
        <v>26</v>
      </c>
      <c r="AC9" s="149" t="s">
        <v>26</v>
      </c>
      <c r="AD9" s="150">
        <f t="shared" si="0"/>
        <v>16</v>
      </c>
      <c r="AE9" s="105"/>
      <c r="AF9" s="105"/>
    </row>
    <row r="10" spans="1:34" ht="57" customHeight="1">
      <c r="A10" s="161" t="s">
        <v>75</v>
      </c>
      <c r="B10" s="147">
        <v>5</v>
      </c>
      <c r="C10" s="108" t="s">
        <v>26</v>
      </c>
      <c r="D10" s="108">
        <v>3</v>
      </c>
      <c r="E10" s="108" t="s">
        <v>26</v>
      </c>
      <c r="F10" s="108">
        <v>1</v>
      </c>
      <c r="G10" s="108" t="s">
        <v>26</v>
      </c>
      <c r="H10" s="108">
        <v>5</v>
      </c>
      <c r="I10" s="108" t="s">
        <v>26</v>
      </c>
      <c r="J10" s="108" t="s">
        <v>26</v>
      </c>
      <c r="K10" s="108" t="s">
        <v>26</v>
      </c>
      <c r="L10" s="108" t="s">
        <v>26</v>
      </c>
      <c r="M10" s="108" t="s">
        <v>26</v>
      </c>
      <c r="N10" s="108" t="s">
        <v>26</v>
      </c>
      <c r="O10" s="108" t="s">
        <v>26</v>
      </c>
      <c r="P10" s="108" t="s">
        <v>26</v>
      </c>
      <c r="Q10" s="108" t="s">
        <v>26</v>
      </c>
      <c r="R10" s="108" t="s">
        <v>26</v>
      </c>
      <c r="S10" s="108" t="s">
        <v>26</v>
      </c>
      <c r="T10" s="108" t="s">
        <v>26</v>
      </c>
      <c r="U10" s="108" t="s">
        <v>26</v>
      </c>
      <c r="V10" s="108" t="s">
        <v>26</v>
      </c>
      <c r="W10" s="108" t="s">
        <v>26</v>
      </c>
      <c r="X10" s="108" t="s">
        <v>26</v>
      </c>
      <c r="Y10" s="108" t="s">
        <v>26</v>
      </c>
      <c r="Z10" s="108" t="s">
        <v>26</v>
      </c>
      <c r="AA10" s="108" t="s">
        <v>26</v>
      </c>
      <c r="AB10" s="108" t="s">
        <v>26</v>
      </c>
      <c r="AC10" s="148" t="s">
        <v>26</v>
      </c>
      <c r="AD10" s="104">
        <f t="shared" si="0"/>
        <v>14</v>
      </c>
      <c r="AE10" s="105"/>
      <c r="AF10" s="105"/>
    </row>
    <row r="11" spans="1:34" ht="33.75" customHeight="1">
      <c r="A11" s="159" t="s">
        <v>4</v>
      </c>
      <c r="B11" s="142" t="s">
        <v>26</v>
      </c>
      <c r="C11" s="143" t="s">
        <v>26</v>
      </c>
      <c r="D11" s="101" t="s">
        <v>26</v>
      </c>
      <c r="E11" s="101" t="s">
        <v>26</v>
      </c>
      <c r="F11" s="101" t="s">
        <v>26</v>
      </c>
      <c r="G11" s="101" t="s">
        <v>26</v>
      </c>
      <c r="H11" s="101" t="s">
        <v>26</v>
      </c>
      <c r="I11" s="101" t="s">
        <v>26</v>
      </c>
      <c r="J11" s="101" t="s">
        <v>26</v>
      </c>
      <c r="K11" s="101">
        <v>27</v>
      </c>
      <c r="L11" s="101" t="s">
        <v>26</v>
      </c>
      <c r="M11" s="101" t="s">
        <v>26</v>
      </c>
      <c r="N11" s="101" t="s">
        <v>26</v>
      </c>
      <c r="O11" s="101" t="s">
        <v>26</v>
      </c>
      <c r="P11" s="101" t="s">
        <v>26</v>
      </c>
      <c r="Q11" s="101" t="s">
        <v>26</v>
      </c>
      <c r="R11" s="101" t="s">
        <v>26</v>
      </c>
      <c r="S11" s="101" t="s">
        <v>26</v>
      </c>
      <c r="T11" s="101" t="s">
        <v>26</v>
      </c>
      <c r="U11" s="101" t="s">
        <v>26</v>
      </c>
      <c r="V11" s="101" t="s">
        <v>26</v>
      </c>
      <c r="W11" s="102" t="s">
        <v>26</v>
      </c>
      <c r="X11" s="101" t="s">
        <v>26</v>
      </c>
      <c r="Y11" s="101" t="s">
        <v>26</v>
      </c>
      <c r="Z11" s="101" t="s">
        <v>26</v>
      </c>
      <c r="AA11" s="101" t="s">
        <v>26</v>
      </c>
      <c r="AB11" s="101" t="s">
        <v>26</v>
      </c>
      <c r="AC11" s="103" t="s">
        <v>26</v>
      </c>
      <c r="AD11" s="145">
        <f>SUM(B11:AC11)</f>
        <v>27</v>
      </c>
      <c r="AE11" s="105"/>
      <c r="AF11" s="105"/>
    </row>
    <row r="12" spans="1:34" ht="33.75" customHeight="1">
      <c r="A12" s="159" t="s">
        <v>5</v>
      </c>
      <c r="B12" s="142" t="s">
        <v>26</v>
      </c>
      <c r="C12" s="143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159" t="s">
        <v>90</v>
      </c>
      <c r="B13" s="142">
        <v>34</v>
      </c>
      <c r="C13" s="143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5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230</v>
      </c>
      <c r="AE13" s="105"/>
      <c r="AF13" s="105"/>
    </row>
    <row r="14" spans="1:34" ht="57" customHeight="1">
      <c r="A14" s="162" t="s">
        <v>76</v>
      </c>
      <c r="B14" s="129" t="s">
        <v>26</v>
      </c>
      <c r="C14" s="130">
        <v>2</v>
      </c>
      <c r="D14" s="106">
        <v>3</v>
      </c>
      <c r="E14" s="106">
        <v>2</v>
      </c>
      <c r="F14" s="106">
        <v>27</v>
      </c>
      <c r="G14" s="106">
        <v>11</v>
      </c>
      <c r="H14" s="106" t="s">
        <v>26</v>
      </c>
      <c r="I14" s="106">
        <v>5</v>
      </c>
      <c r="J14" s="106" t="s">
        <v>26</v>
      </c>
      <c r="K14" s="66">
        <v>46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27</v>
      </c>
      <c r="AA14" s="108">
        <v>1</v>
      </c>
      <c r="AB14" s="108">
        <v>3</v>
      </c>
      <c r="AC14" s="65">
        <v>3</v>
      </c>
      <c r="AD14" s="104">
        <f t="shared" si="0"/>
        <v>163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73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9</v>
      </c>
      <c r="F15" s="111">
        <f t="shared" si="1"/>
        <v>113</v>
      </c>
      <c r="G15" s="111">
        <f t="shared" si="1"/>
        <v>17</v>
      </c>
      <c r="H15" s="111">
        <f t="shared" si="1"/>
        <v>68</v>
      </c>
      <c r="I15" s="111">
        <f t="shared" si="1"/>
        <v>12</v>
      </c>
      <c r="J15" s="111" t="s">
        <v>26</v>
      </c>
      <c r="K15" s="111">
        <f t="shared" si="1"/>
        <v>103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7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39</v>
      </c>
      <c r="AA15" s="111">
        <f t="shared" si="1"/>
        <v>4</v>
      </c>
      <c r="AB15" s="111">
        <f t="shared" si="1"/>
        <v>3</v>
      </c>
      <c r="AC15" s="111">
        <f t="shared" si="1"/>
        <v>8</v>
      </c>
      <c r="AD15" s="121">
        <f t="shared" si="1"/>
        <v>614</v>
      </c>
    </row>
    <row r="16" spans="1:34">
      <c r="A16" s="153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05"/>
      <c r="AE16" s="105"/>
      <c r="AF16" s="105"/>
    </row>
    <row r="17" spans="1:32" ht="26.25" customHeight="1">
      <c r="A17" s="163" t="s">
        <v>64</v>
      </c>
      <c r="B17" s="164"/>
      <c r="C17" s="164"/>
      <c r="D17" s="164"/>
      <c r="E17" s="164"/>
      <c r="F17" s="154"/>
      <c r="G17" s="154"/>
      <c r="H17" s="154"/>
      <c r="I17" s="154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54"/>
      <c r="V17" s="154"/>
      <c r="W17" s="154"/>
      <c r="X17" s="154"/>
      <c r="Y17" s="154"/>
      <c r="Z17" s="154"/>
      <c r="AA17" s="154"/>
      <c r="AB17" s="154"/>
      <c r="AC17" s="154"/>
      <c r="AD17" s="105"/>
      <c r="AE17" s="105"/>
      <c r="AF17" s="105"/>
    </row>
    <row r="18" spans="1:32" ht="26.25" customHeight="1">
      <c r="A18" s="163" t="s">
        <v>95</v>
      </c>
      <c r="B18" s="164"/>
      <c r="C18" s="164"/>
      <c r="D18" s="164"/>
      <c r="E18" s="164"/>
      <c r="F18" s="154"/>
      <c r="G18" s="154"/>
      <c r="H18" s="154"/>
      <c r="I18" s="154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54"/>
      <c r="V18" s="154"/>
      <c r="W18" s="154"/>
      <c r="X18" s="154"/>
      <c r="Y18" s="154"/>
      <c r="Z18" s="154"/>
      <c r="AA18" s="154"/>
      <c r="AB18" s="154"/>
      <c r="AC18" s="154"/>
      <c r="AD18" s="105"/>
      <c r="AE18" s="166"/>
    </row>
    <row r="19" spans="1:32" ht="26.25" customHeight="1">
      <c r="A19" s="163" t="s">
        <v>79</v>
      </c>
      <c r="B19" s="164"/>
      <c r="C19" s="164"/>
      <c r="D19" s="164"/>
      <c r="E19" s="164"/>
      <c r="F19" s="154"/>
      <c r="G19" s="154"/>
      <c r="H19" s="154"/>
      <c r="I19" s="154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54"/>
      <c r="V19" s="154"/>
      <c r="W19" s="154"/>
      <c r="X19" s="154"/>
      <c r="Y19" s="154"/>
      <c r="Z19" s="154"/>
      <c r="AA19" s="154"/>
      <c r="AB19" s="154"/>
      <c r="AC19" s="154"/>
      <c r="AD19" s="105"/>
      <c r="AE19" s="166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66"/>
    </row>
    <row r="21" spans="1:32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66"/>
      <c r="AE21" s="166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66"/>
      <c r="AE22" s="166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66"/>
      <c r="AE23" s="166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66"/>
      <c r="AE24" s="166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66"/>
      <c r="AE25" s="166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66"/>
      <c r="AE26" s="166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66"/>
      <c r="AE27" s="166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66"/>
      <c r="AE28" s="166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66"/>
      <c r="AE29" s="166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66"/>
      <c r="AE30" s="166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66"/>
      <c r="AE31" s="166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66"/>
      <c r="AE32" s="166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66"/>
      <c r="AE33" s="166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66"/>
      <c r="AE34" s="166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19">
    <mergeCell ref="X5:Y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Z5:AA6"/>
    <mergeCell ref="AB5:AC6"/>
    <mergeCell ref="AD5:AD6"/>
    <mergeCell ref="N5:O6"/>
    <mergeCell ref="P5:Q6"/>
    <mergeCell ref="R5:S6"/>
    <mergeCell ref="T5:U6"/>
    <mergeCell ref="V5:W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168"/>
      <c r="AF1" s="168"/>
    </row>
    <row r="2" spans="1:34" s="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168"/>
      <c r="AF2" s="168"/>
    </row>
    <row r="3" spans="1:34" s="42" customFormat="1">
      <c r="A3" s="544" t="s">
        <v>96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168"/>
      <c r="AF3" s="168"/>
    </row>
    <row r="4" spans="1:34" ht="27" thickBot="1">
      <c r="A4" s="153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05"/>
      <c r="AE4" s="105"/>
      <c r="AF4" s="105"/>
    </row>
    <row r="5" spans="1:34" ht="30.75" customHeight="1">
      <c r="A5" s="545" t="s">
        <v>2</v>
      </c>
      <c r="B5" s="548" t="s">
        <v>7</v>
      </c>
      <c r="C5" s="541"/>
      <c r="D5" s="540" t="s">
        <v>19</v>
      </c>
      <c r="E5" s="541"/>
      <c r="F5" s="540" t="s">
        <v>13</v>
      </c>
      <c r="G5" s="541"/>
      <c r="H5" s="540" t="s">
        <v>20</v>
      </c>
      <c r="I5" s="541"/>
      <c r="J5" s="540" t="s">
        <v>8</v>
      </c>
      <c r="K5" s="541"/>
      <c r="L5" s="540" t="s">
        <v>21</v>
      </c>
      <c r="M5" s="541"/>
      <c r="N5" s="540" t="s">
        <v>14</v>
      </c>
      <c r="O5" s="541"/>
      <c r="P5" s="540" t="s">
        <v>18</v>
      </c>
      <c r="Q5" s="541"/>
      <c r="R5" s="540" t="s">
        <v>15</v>
      </c>
      <c r="S5" s="541"/>
      <c r="T5" s="540" t="s">
        <v>22</v>
      </c>
      <c r="U5" s="541"/>
      <c r="V5" s="540" t="s">
        <v>9</v>
      </c>
      <c r="W5" s="541"/>
      <c r="X5" s="540" t="s">
        <v>12</v>
      </c>
      <c r="Y5" s="541"/>
      <c r="Z5" s="540" t="s">
        <v>10</v>
      </c>
      <c r="AA5" s="541"/>
      <c r="AB5" s="540" t="s">
        <v>11</v>
      </c>
      <c r="AC5" s="541"/>
      <c r="AD5" s="550" t="s">
        <v>17</v>
      </c>
      <c r="AE5" s="105"/>
      <c r="AF5" s="105"/>
    </row>
    <row r="6" spans="1:34" ht="116.25" customHeight="1" thickBot="1">
      <c r="A6" s="546"/>
      <c r="B6" s="549"/>
      <c r="C6" s="543"/>
      <c r="D6" s="542"/>
      <c r="E6" s="543"/>
      <c r="F6" s="542"/>
      <c r="G6" s="543"/>
      <c r="H6" s="542"/>
      <c r="I6" s="543"/>
      <c r="J6" s="542"/>
      <c r="K6" s="543"/>
      <c r="L6" s="542"/>
      <c r="M6" s="543"/>
      <c r="N6" s="542"/>
      <c r="O6" s="543"/>
      <c r="P6" s="542"/>
      <c r="Q6" s="543"/>
      <c r="R6" s="542"/>
      <c r="S6" s="543"/>
      <c r="T6" s="542"/>
      <c r="U6" s="543"/>
      <c r="V6" s="542"/>
      <c r="W6" s="543"/>
      <c r="X6" s="542"/>
      <c r="Y6" s="543"/>
      <c r="Z6" s="542"/>
      <c r="AA6" s="543"/>
      <c r="AB6" s="542"/>
      <c r="AC6" s="543"/>
      <c r="AD6" s="551"/>
      <c r="AE6" s="105"/>
      <c r="AF6" s="105"/>
    </row>
    <row r="7" spans="1:34" ht="64.5" customHeight="1" thickBot="1">
      <c r="A7" s="547"/>
      <c r="B7" s="155" t="s">
        <v>44</v>
      </c>
      <c r="C7" s="156" t="s">
        <v>45</v>
      </c>
      <c r="D7" s="156" t="s">
        <v>44</v>
      </c>
      <c r="E7" s="156" t="s">
        <v>45</v>
      </c>
      <c r="F7" s="156" t="s">
        <v>44</v>
      </c>
      <c r="G7" s="156" t="s">
        <v>45</v>
      </c>
      <c r="H7" s="156" t="s">
        <v>44</v>
      </c>
      <c r="I7" s="156" t="s">
        <v>45</v>
      </c>
      <c r="J7" s="156" t="s">
        <v>44</v>
      </c>
      <c r="K7" s="156" t="s">
        <v>45</v>
      </c>
      <c r="L7" s="156" t="s">
        <v>44</v>
      </c>
      <c r="M7" s="156" t="s">
        <v>45</v>
      </c>
      <c r="N7" s="156" t="s">
        <v>44</v>
      </c>
      <c r="O7" s="156" t="s">
        <v>45</v>
      </c>
      <c r="P7" s="156" t="s">
        <v>44</v>
      </c>
      <c r="Q7" s="156" t="s">
        <v>45</v>
      </c>
      <c r="R7" s="156" t="s">
        <v>44</v>
      </c>
      <c r="S7" s="156" t="s">
        <v>45</v>
      </c>
      <c r="T7" s="156" t="s">
        <v>44</v>
      </c>
      <c r="U7" s="156" t="s">
        <v>45</v>
      </c>
      <c r="V7" s="156" t="s">
        <v>44</v>
      </c>
      <c r="W7" s="156" t="s">
        <v>45</v>
      </c>
      <c r="X7" s="156" t="s">
        <v>44</v>
      </c>
      <c r="Y7" s="156" t="s">
        <v>45</v>
      </c>
      <c r="Z7" s="156" t="s">
        <v>44</v>
      </c>
      <c r="AA7" s="156" t="s">
        <v>45</v>
      </c>
      <c r="AB7" s="156" t="s">
        <v>44</v>
      </c>
      <c r="AC7" s="157" t="s">
        <v>45</v>
      </c>
      <c r="AD7" s="158"/>
      <c r="AE7" s="105"/>
      <c r="AF7" s="105"/>
    </row>
    <row r="8" spans="1:34" ht="33.75" customHeight="1">
      <c r="A8" s="159" t="s">
        <v>73</v>
      </c>
      <c r="B8" s="142">
        <v>34</v>
      </c>
      <c r="C8" s="143" t="s">
        <v>26</v>
      </c>
      <c r="D8" s="144">
        <v>34</v>
      </c>
      <c r="E8" s="101" t="s">
        <v>26</v>
      </c>
      <c r="F8" s="101">
        <v>38</v>
      </c>
      <c r="G8" s="101" t="s">
        <v>26</v>
      </c>
      <c r="H8" s="101">
        <v>32</v>
      </c>
      <c r="I8" s="101" t="s">
        <v>26</v>
      </c>
      <c r="J8" s="101" t="s">
        <v>26</v>
      </c>
      <c r="K8" s="101" t="s">
        <v>26</v>
      </c>
      <c r="L8" s="101" t="s">
        <v>26</v>
      </c>
      <c r="M8" s="101" t="s">
        <v>26</v>
      </c>
      <c r="N8" s="101" t="s">
        <v>26</v>
      </c>
      <c r="O8" s="101" t="s">
        <v>26</v>
      </c>
      <c r="P8" s="101" t="s">
        <v>26</v>
      </c>
      <c r="Q8" s="101" t="s">
        <v>26</v>
      </c>
      <c r="R8" s="101" t="s">
        <v>26</v>
      </c>
      <c r="S8" s="101" t="s">
        <v>26</v>
      </c>
      <c r="T8" s="101" t="s">
        <v>26</v>
      </c>
      <c r="U8" s="101" t="s">
        <v>26</v>
      </c>
      <c r="V8" s="101" t="s">
        <v>26</v>
      </c>
      <c r="W8" s="102" t="s">
        <v>26</v>
      </c>
      <c r="X8" s="101" t="s">
        <v>26</v>
      </c>
      <c r="Y8" s="101" t="s">
        <v>26</v>
      </c>
      <c r="Z8" s="101" t="s">
        <v>26</v>
      </c>
      <c r="AA8" s="101" t="s">
        <v>26</v>
      </c>
      <c r="AB8" s="101" t="s">
        <v>26</v>
      </c>
      <c r="AC8" s="103" t="s">
        <v>26</v>
      </c>
      <c r="AD8" s="145">
        <f t="shared" ref="AD8:AD14" si="0">SUM(B8:AC8)</f>
        <v>138</v>
      </c>
      <c r="AE8" s="105"/>
      <c r="AF8" s="105"/>
    </row>
    <row r="9" spans="1:34" ht="33.75" customHeight="1">
      <c r="A9" s="160" t="s">
        <v>74</v>
      </c>
      <c r="B9" s="146" t="s">
        <v>26</v>
      </c>
      <c r="C9" s="147">
        <v>1</v>
      </c>
      <c r="D9" s="108" t="s">
        <v>26</v>
      </c>
      <c r="E9" s="108">
        <v>1</v>
      </c>
      <c r="F9" s="108" t="s">
        <v>26</v>
      </c>
      <c r="G9" s="108" t="s">
        <v>26</v>
      </c>
      <c r="H9" s="108" t="s">
        <v>26</v>
      </c>
      <c r="I9" s="108">
        <v>1</v>
      </c>
      <c r="J9" s="108" t="s">
        <v>26</v>
      </c>
      <c r="K9" s="108">
        <v>10</v>
      </c>
      <c r="L9" s="108" t="s">
        <v>26</v>
      </c>
      <c r="M9" s="108">
        <v>1</v>
      </c>
      <c r="N9" s="108" t="s">
        <v>26</v>
      </c>
      <c r="O9" s="108">
        <v>1</v>
      </c>
      <c r="P9" s="108" t="s">
        <v>26</v>
      </c>
      <c r="Q9" s="108" t="s">
        <v>26</v>
      </c>
      <c r="R9" s="108" t="s">
        <v>26</v>
      </c>
      <c r="S9" s="108">
        <v>1</v>
      </c>
      <c r="T9" s="108" t="s">
        <v>26</v>
      </c>
      <c r="U9" s="108" t="s">
        <v>26</v>
      </c>
      <c r="V9" s="108" t="s">
        <v>26</v>
      </c>
      <c r="W9" s="148" t="s">
        <v>26</v>
      </c>
      <c r="X9" s="108" t="s">
        <v>26</v>
      </c>
      <c r="Y9" s="108" t="s">
        <v>26</v>
      </c>
      <c r="Z9" s="108" t="s">
        <v>26</v>
      </c>
      <c r="AA9" s="108" t="s">
        <v>26</v>
      </c>
      <c r="AB9" s="108" t="s">
        <v>26</v>
      </c>
      <c r="AC9" s="149" t="s">
        <v>26</v>
      </c>
      <c r="AD9" s="150">
        <f t="shared" si="0"/>
        <v>16</v>
      </c>
      <c r="AE9" s="105"/>
      <c r="AF9" s="105"/>
    </row>
    <row r="10" spans="1:34" ht="57" customHeight="1">
      <c r="A10" s="161" t="s">
        <v>75</v>
      </c>
      <c r="B10" s="147">
        <v>5</v>
      </c>
      <c r="C10" s="108" t="s">
        <v>26</v>
      </c>
      <c r="D10" s="108">
        <v>3</v>
      </c>
      <c r="E10" s="108" t="s">
        <v>26</v>
      </c>
      <c r="F10" s="108">
        <v>1</v>
      </c>
      <c r="G10" s="108" t="s">
        <v>26</v>
      </c>
      <c r="H10" s="108">
        <v>5</v>
      </c>
      <c r="I10" s="108" t="s">
        <v>26</v>
      </c>
      <c r="J10" s="108" t="s">
        <v>26</v>
      </c>
      <c r="K10" s="108" t="s">
        <v>26</v>
      </c>
      <c r="L10" s="108" t="s">
        <v>26</v>
      </c>
      <c r="M10" s="108" t="s">
        <v>26</v>
      </c>
      <c r="N10" s="108" t="s">
        <v>26</v>
      </c>
      <c r="O10" s="108" t="s">
        <v>26</v>
      </c>
      <c r="P10" s="108" t="s">
        <v>26</v>
      </c>
      <c r="Q10" s="108" t="s">
        <v>26</v>
      </c>
      <c r="R10" s="108" t="s">
        <v>26</v>
      </c>
      <c r="S10" s="108" t="s">
        <v>26</v>
      </c>
      <c r="T10" s="108" t="s">
        <v>26</v>
      </c>
      <c r="U10" s="108" t="s">
        <v>26</v>
      </c>
      <c r="V10" s="108" t="s">
        <v>26</v>
      </c>
      <c r="W10" s="108" t="s">
        <v>26</v>
      </c>
      <c r="X10" s="108" t="s">
        <v>26</v>
      </c>
      <c r="Y10" s="108" t="s">
        <v>26</v>
      </c>
      <c r="Z10" s="108" t="s">
        <v>26</v>
      </c>
      <c r="AA10" s="108" t="s">
        <v>26</v>
      </c>
      <c r="AB10" s="108" t="s">
        <v>26</v>
      </c>
      <c r="AC10" s="148" t="s">
        <v>26</v>
      </c>
      <c r="AD10" s="104">
        <f t="shared" si="0"/>
        <v>14</v>
      </c>
      <c r="AE10" s="105"/>
      <c r="AF10" s="105"/>
    </row>
    <row r="11" spans="1:34" ht="33.75" customHeight="1">
      <c r="A11" s="159" t="s">
        <v>4</v>
      </c>
      <c r="B11" s="142" t="s">
        <v>26</v>
      </c>
      <c r="C11" s="143" t="s">
        <v>26</v>
      </c>
      <c r="D11" s="101" t="s">
        <v>26</v>
      </c>
      <c r="E11" s="101" t="s">
        <v>26</v>
      </c>
      <c r="F11" s="101" t="s">
        <v>26</v>
      </c>
      <c r="G11" s="101" t="s">
        <v>26</v>
      </c>
      <c r="H11" s="101" t="s">
        <v>26</v>
      </c>
      <c r="I11" s="101" t="s">
        <v>26</v>
      </c>
      <c r="J11" s="101" t="s">
        <v>26</v>
      </c>
      <c r="K11" s="101">
        <v>27</v>
      </c>
      <c r="L11" s="101" t="s">
        <v>26</v>
      </c>
      <c r="M11" s="101" t="s">
        <v>26</v>
      </c>
      <c r="N11" s="101" t="s">
        <v>26</v>
      </c>
      <c r="O11" s="101" t="s">
        <v>26</v>
      </c>
      <c r="P11" s="101" t="s">
        <v>26</v>
      </c>
      <c r="Q11" s="101" t="s">
        <v>26</v>
      </c>
      <c r="R11" s="101" t="s">
        <v>26</v>
      </c>
      <c r="S11" s="101" t="s">
        <v>26</v>
      </c>
      <c r="T11" s="101" t="s">
        <v>26</v>
      </c>
      <c r="U11" s="101" t="s">
        <v>26</v>
      </c>
      <c r="V11" s="101" t="s">
        <v>26</v>
      </c>
      <c r="W11" s="102" t="s">
        <v>26</v>
      </c>
      <c r="X11" s="101" t="s">
        <v>26</v>
      </c>
      <c r="Y11" s="101" t="s">
        <v>26</v>
      </c>
      <c r="Z11" s="101" t="s">
        <v>26</v>
      </c>
      <c r="AA11" s="101" t="s">
        <v>26</v>
      </c>
      <c r="AB11" s="101" t="s">
        <v>26</v>
      </c>
      <c r="AC11" s="103" t="s">
        <v>26</v>
      </c>
      <c r="AD11" s="145">
        <f>SUM(B11:AC11)</f>
        <v>27</v>
      </c>
      <c r="AE11" s="105"/>
      <c r="AF11" s="105"/>
    </row>
    <row r="12" spans="1:34" ht="33.75" customHeight="1">
      <c r="A12" s="159" t="s">
        <v>5</v>
      </c>
      <c r="B12" s="142" t="s">
        <v>26</v>
      </c>
      <c r="C12" s="143">
        <v>1</v>
      </c>
      <c r="D12" s="101" t="s">
        <v>26</v>
      </c>
      <c r="E12" s="101">
        <v>1</v>
      </c>
      <c r="F12" s="101" t="s">
        <v>26</v>
      </c>
      <c r="G12" s="101">
        <v>2</v>
      </c>
      <c r="H12" s="101" t="s">
        <v>26</v>
      </c>
      <c r="I12" s="101">
        <v>1</v>
      </c>
      <c r="J12" s="101" t="s">
        <v>26</v>
      </c>
      <c r="K12" s="101">
        <v>9</v>
      </c>
      <c r="L12" s="101" t="s">
        <v>26</v>
      </c>
      <c r="M12" s="101">
        <v>2</v>
      </c>
      <c r="N12" s="101" t="s">
        <v>26</v>
      </c>
      <c r="O12" s="101">
        <v>1</v>
      </c>
      <c r="P12" s="101" t="s">
        <v>26</v>
      </c>
      <c r="Q12" s="101" t="s">
        <v>26</v>
      </c>
      <c r="R12" s="101" t="s">
        <v>26</v>
      </c>
      <c r="S12" s="101">
        <v>1</v>
      </c>
      <c r="T12" s="101" t="s">
        <v>26</v>
      </c>
      <c r="U12" s="101" t="s">
        <v>26</v>
      </c>
      <c r="V12" s="101" t="s">
        <v>26</v>
      </c>
      <c r="W12" s="102">
        <v>4</v>
      </c>
      <c r="X12" s="101" t="s">
        <v>26</v>
      </c>
      <c r="Y12" s="101">
        <v>2</v>
      </c>
      <c r="Z12" s="101" t="s">
        <v>26</v>
      </c>
      <c r="AA12" s="101">
        <v>1</v>
      </c>
      <c r="AB12" s="101" t="s">
        <v>26</v>
      </c>
      <c r="AC12" s="103">
        <v>1</v>
      </c>
      <c r="AD12" s="104">
        <f t="shared" si="0"/>
        <v>26</v>
      </c>
      <c r="AE12" s="105"/>
      <c r="AF12" s="105"/>
      <c r="AH12" s="42"/>
    </row>
    <row r="13" spans="1:34" ht="57" customHeight="1">
      <c r="A13" s="159" t="s">
        <v>90</v>
      </c>
      <c r="B13" s="142">
        <v>34</v>
      </c>
      <c r="C13" s="143">
        <v>5</v>
      </c>
      <c r="D13" s="101">
        <v>42</v>
      </c>
      <c r="E13" s="101">
        <v>5</v>
      </c>
      <c r="F13" s="101">
        <v>47</v>
      </c>
      <c r="G13" s="101">
        <v>4</v>
      </c>
      <c r="H13" s="101">
        <v>31</v>
      </c>
      <c r="I13" s="101">
        <v>5</v>
      </c>
      <c r="J13" s="101" t="s">
        <v>26</v>
      </c>
      <c r="K13" s="101">
        <v>11</v>
      </c>
      <c r="L13" s="101" t="s">
        <v>26</v>
      </c>
      <c r="M13" s="101">
        <v>7</v>
      </c>
      <c r="N13" s="101" t="s">
        <v>26</v>
      </c>
      <c r="O13" s="101">
        <v>6</v>
      </c>
      <c r="P13" s="101" t="s">
        <v>26</v>
      </c>
      <c r="Q13" s="101">
        <v>3</v>
      </c>
      <c r="R13" s="101" t="s">
        <v>26</v>
      </c>
      <c r="S13" s="101">
        <v>4</v>
      </c>
      <c r="T13" s="101" t="s">
        <v>26</v>
      </c>
      <c r="U13" s="101">
        <v>3</v>
      </c>
      <c r="V13" s="101" t="s">
        <v>26</v>
      </c>
      <c r="W13" s="102">
        <v>2</v>
      </c>
      <c r="X13" s="101" t="s">
        <v>26</v>
      </c>
      <c r="Y13" s="101">
        <v>3</v>
      </c>
      <c r="Z13" s="101">
        <v>12</v>
      </c>
      <c r="AA13" s="101">
        <v>2</v>
      </c>
      <c r="AB13" s="101" t="s">
        <v>26</v>
      </c>
      <c r="AC13" s="103">
        <v>4</v>
      </c>
      <c r="AD13" s="104">
        <f t="shared" si="0"/>
        <v>230</v>
      </c>
      <c r="AE13" s="105"/>
      <c r="AF13" s="105"/>
    </row>
    <row r="14" spans="1:34" ht="57" customHeight="1">
      <c r="A14" s="162" t="s">
        <v>76</v>
      </c>
      <c r="B14" s="129" t="s">
        <v>26</v>
      </c>
      <c r="C14" s="130">
        <v>2</v>
      </c>
      <c r="D14" s="106">
        <v>3</v>
      </c>
      <c r="E14" s="106">
        <v>2</v>
      </c>
      <c r="F14" s="106">
        <v>27</v>
      </c>
      <c r="G14" s="106">
        <v>10</v>
      </c>
      <c r="H14" s="106" t="s">
        <v>26</v>
      </c>
      <c r="I14" s="106">
        <v>5</v>
      </c>
      <c r="J14" s="106" t="s">
        <v>26</v>
      </c>
      <c r="K14" s="66">
        <v>46</v>
      </c>
      <c r="L14" s="106" t="s">
        <v>26</v>
      </c>
      <c r="M14" s="106">
        <v>10</v>
      </c>
      <c r="N14" s="106" t="s">
        <v>26</v>
      </c>
      <c r="O14" s="106">
        <v>11</v>
      </c>
      <c r="P14" s="106" t="s">
        <v>26</v>
      </c>
      <c r="Q14" s="106" t="s">
        <v>26</v>
      </c>
      <c r="R14" s="106" t="s">
        <v>26</v>
      </c>
      <c r="S14" s="106">
        <v>1</v>
      </c>
      <c r="T14" s="106" t="s">
        <v>26</v>
      </c>
      <c r="U14" s="106" t="s">
        <v>26</v>
      </c>
      <c r="V14" s="106" t="s">
        <v>26</v>
      </c>
      <c r="W14" s="107">
        <v>7</v>
      </c>
      <c r="X14" s="108" t="s">
        <v>26</v>
      </c>
      <c r="Y14" s="108">
        <v>4</v>
      </c>
      <c r="Z14" s="108">
        <v>26</v>
      </c>
      <c r="AA14" s="108">
        <v>1</v>
      </c>
      <c r="AB14" s="108">
        <v>3</v>
      </c>
      <c r="AC14" s="65">
        <v>3</v>
      </c>
      <c r="AD14" s="104">
        <f t="shared" si="0"/>
        <v>161</v>
      </c>
      <c r="AE14" s="105"/>
      <c r="AF14" s="109"/>
    </row>
    <row r="15" spans="1:34" s="105" customFormat="1" ht="33.75" customHeight="1" thickBot="1">
      <c r="A15" s="137" t="s">
        <v>17</v>
      </c>
      <c r="B15" s="111">
        <f>SUM(B8:B14)</f>
        <v>73</v>
      </c>
      <c r="C15" s="111">
        <f t="shared" ref="C15:AD15" si="1">SUM(C8:C14)</f>
        <v>9</v>
      </c>
      <c r="D15" s="110">
        <f t="shared" si="1"/>
        <v>82</v>
      </c>
      <c r="E15" s="111">
        <f t="shared" si="1"/>
        <v>9</v>
      </c>
      <c r="F15" s="111">
        <f t="shared" si="1"/>
        <v>113</v>
      </c>
      <c r="G15" s="111">
        <f t="shared" si="1"/>
        <v>16</v>
      </c>
      <c r="H15" s="111">
        <f t="shared" si="1"/>
        <v>68</v>
      </c>
      <c r="I15" s="111">
        <f t="shared" si="1"/>
        <v>12</v>
      </c>
      <c r="J15" s="111" t="s">
        <v>26</v>
      </c>
      <c r="K15" s="111">
        <f t="shared" si="1"/>
        <v>103</v>
      </c>
      <c r="L15" s="111" t="s">
        <v>26</v>
      </c>
      <c r="M15" s="111">
        <f t="shared" si="1"/>
        <v>20</v>
      </c>
      <c r="N15" s="111" t="s">
        <v>26</v>
      </c>
      <c r="O15" s="111">
        <f t="shared" si="1"/>
        <v>19</v>
      </c>
      <c r="P15" s="111" t="s">
        <v>26</v>
      </c>
      <c r="Q15" s="111">
        <f t="shared" si="1"/>
        <v>3</v>
      </c>
      <c r="R15" s="111" t="s">
        <v>26</v>
      </c>
      <c r="S15" s="111">
        <f t="shared" si="1"/>
        <v>7</v>
      </c>
      <c r="T15" s="111" t="s">
        <v>26</v>
      </c>
      <c r="U15" s="111">
        <f t="shared" si="1"/>
        <v>3</v>
      </c>
      <c r="V15" s="111" t="s">
        <v>26</v>
      </c>
      <c r="W15" s="111">
        <f t="shared" si="1"/>
        <v>13</v>
      </c>
      <c r="X15" s="111" t="s">
        <v>26</v>
      </c>
      <c r="Y15" s="111">
        <f t="shared" si="1"/>
        <v>9</v>
      </c>
      <c r="Z15" s="111">
        <f t="shared" si="1"/>
        <v>38</v>
      </c>
      <c r="AA15" s="111">
        <f t="shared" si="1"/>
        <v>4</v>
      </c>
      <c r="AB15" s="111">
        <f t="shared" si="1"/>
        <v>3</v>
      </c>
      <c r="AC15" s="111">
        <f t="shared" si="1"/>
        <v>8</v>
      </c>
      <c r="AD15" s="121">
        <f t="shared" si="1"/>
        <v>612</v>
      </c>
    </row>
    <row r="16" spans="1:34">
      <c r="A16" s="153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05"/>
      <c r="AE16" s="105"/>
      <c r="AF16" s="105"/>
    </row>
    <row r="17" spans="1:32" ht="26.25" customHeight="1">
      <c r="A17" s="163" t="s">
        <v>97</v>
      </c>
      <c r="B17" s="552" t="s">
        <v>100</v>
      </c>
      <c r="C17" s="552"/>
      <c r="D17" s="552"/>
      <c r="E17" s="552"/>
      <c r="F17" s="553" t="s">
        <v>17</v>
      </c>
      <c r="G17" s="553"/>
      <c r="H17" s="553"/>
      <c r="I17" s="154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54"/>
      <c r="V17" s="154"/>
      <c r="W17" s="154"/>
      <c r="X17" s="154"/>
      <c r="Y17" s="154"/>
      <c r="Z17" s="154"/>
      <c r="AA17" s="154"/>
      <c r="AB17" s="154"/>
      <c r="AC17" s="154"/>
      <c r="AD17" s="105"/>
      <c r="AE17" s="105"/>
      <c r="AF17" s="105"/>
    </row>
    <row r="18" spans="1:32">
      <c r="A18" s="163" t="s">
        <v>98</v>
      </c>
      <c r="B18" s="552" t="s">
        <v>101</v>
      </c>
      <c r="C18" s="552"/>
      <c r="D18" s="552"/>
      <c r="E18" s="552"/>
      <c r="F18" s="553">
        <v>377</v>
      </c>
      <c r="G18" s="553"/>
      <c r="H18" s="553"/>
      <c r="I18" s="154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54"/>
      <c r="V18" s="154"/>
      <c r="W18" s="154"/>
      <c r="X18" s="154"/>
      <c r="Y18" s="154"/>
      <c r="Z18" s="154"/>
      <c r="AA18" s="154"/>
      <c r="AB18" s="154"/>
      <c r="AC18" s="154"/>
      <c r="AD18" s="105"/>
      <c r="AE18" s="167"/>
    </row>
    <row r="19" spans="1:32">
      <c r="A19" s="163" t="s">
        <v>99</v>
      </c>
      <c r="B19" s="552" t="s">
        <v>102</v>
      </c>
      <c r="C19" s="552"/>
      <c r="D19" s="552"/>
      <c r="E19" s="552"/>
      <c r="F19" s="553">
        <v>235</v>
      </c>
      <c r="G19" s="553"/>
      <c r="H19" s="553"/>
      <c r="I19" s="154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54"/>
      <c r="V19" s="154"/>
      <c r="W19" s="154"/>
      <c r="X19" s="154"/>
      <c r="Y19" s="154"/>
      <c r="Z19" s="154"/>
      <c r="AA19" s="154"/>
      <c r="AB19" s="154"/>
      <c r="AC19" s="154"/>
      <c r="AD19" s="105"/>
      <c r="AE19" s="167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67"/>
    </row>
    <row r="21" spans="1:32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67"/>
      <c r="AE21" s="167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67"/>
      <c r="AE22" s="167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67"/>
      <c r="AE23" s="167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67"/>
      <c r="AE24" s="167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67"/>
      <c r="AE25" s="167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67"/>
      <c r="AE26" s="167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67"/>
      <c r="AE27" s="167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67"/>
      <c r="AE28" s="167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67"/>
      <c r="AE29" s="167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67"/>
      <c r="AE30" s="167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67"/>
      <c r="AE31" s="167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67"/>
      <c r="AE32" s="167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67"/>
      <c r="AE33" s="167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67"/>
      <c r="AE34" s="167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B18:E18"/>
    <mergeCell ref="B19:E19"/>
    <mergeCell ref="F18:H18"/>
    <mergeCell ref="F19:H19"/>
    <mergeCell ref="Z5:AA6"/>
    <mergeCell ref="B17:E17"/>
    <mergeCell ref="F17:H17"/>
    <mergeCell ref="N5:O6"/>
    <mergeCell ref="P5:Q6"/>
    <mergeCell ref="R5:S6"/>
    <mergeCell ref="A1:AD1"/>
    <mergeCell ref="A2:AD2"/>
    <mergeCell ref="A3:AD3"/>
    <mergeCell ref="A5:A7"/>
    <mergeCell ref="B5:C6"/>
    <mergeCell ref="D5:E6"/>
    <mergeCell ref="F5:G6"/>
    <mergeCell ref="H5:I6"/>
    <mergeCell ref="J5:K6"/>
    <mergeCell ref="L5:M6"/>
    <mergeCell ref="AD5:AD6"/>
    <mergeCell ref="T5:U6"/>
    <mergeCell ref="V5:W6"/>
    <mergeCell ref="X5:Y6"/>
    <mergeCell ref="AB5:AC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170"/>
      <c r="AF1" s="170"/>
    </row>
    <row r="2" spans="1:34" s="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170"/>
      <c r="AF2" s="170"/>
    </row>
    <row r="3" spans="1:34" s="42" customFormat="1">
      <c r="A3" s="544" t="s">
        <v>103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170"/>
      <c r="AF3" s="170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54" t="s">
        <v>2</v>
      </c>
      <c r="B5" s="557" t="s">
        <v>7</v>
      </c>
      <c r="C5" s="558"/>
      <c r="D5" s="561" t="s">
        <v>19</v>
      </c>
      <c r="E5" s="558"/>
      <c r="F5" s="561" t="s">
        <v>13</v>
      </c>
      <c r="G5" s="558"/>
      <c r="H5" s="561" t="s">
        <v>20</v>
      </c>
      <c r="I5" s="558"/>
      <c r="J5" s="561" t="s">
        <v>8</v>
      </c>
      <c r="K5" s="558"/>
      <c r="L5" s="561" t="s">
        <v>21</v>
      </c>
      <c r="M5" s="558"/>
      <c r="N5" s="561" t="s">
        <v>14</v>
      </c>
      <c r="O5" s="558"/>
      <c r="P5" s="561" t="s">
        <v>18</v>
      </c>
      <c r="Q5" s="558"/>
      <c r="R5" s="561" t="s">
        <v>15</v>
      </c>
      <c r="S5" s="558"/>
      <c r="T5" s="561" t="s">
        <v>22</v>
      </c>
      <c r="U5" s="558"/>
      <c r="V5" s="561" t="s">
        <v>9</v>
      </c>
      <c r="W5" s="558"/>
      <c r="X5" s="561" t="s">
        <v>12</v>
      </c>
      <c r="Y5" s="558"/>
      <c r="Z5" s="561" t="s">
        <v>10</v>
      </c>
      <c r="AA5" s="558"/>
      <c r="AB5" s="561" t="s">
        <v>11</v>
      </c>
      <c r="AC5" s="558"/>
      <c r="AD5" s="563" t="s">
        <v>17</v>
      </c>
      <c r="AE5" s="175"/>
      <c r="AF5" s="175"/>
    </row>
    <row r="6" spans="1:34" ht="116.25" customHeight="1" thickBot="1">
      <c r="A6" s="555"/>
      <c r="B6" s="559"/>
      <c r="C6" s="560"/>
      <c r="D6" s="562"/>
      <c r="E6" s="560"/>
      <c r="F6" s="562"/>
      <c r="G6" s="560"/>
      <c r="H6" s="562"/>
      <c r="I6" s="560"/>
      <c r="J6" s="562"/>
      <c r="K6" s="560"/>
      <c r="L6" s="562"/>
      <c r="M6" s="560"/>
      <c r="N6" s="562"/>
      <c r="O6" s="560"/>
      <c r="P6" s="562"/>
      <c r="Q6" s="560"/>
      <c r="R6" s="562"/>
      <c r="S6" s="560"/>
      <c r="T6" s="562"/>
      <c r="U6" s="560"/>
      <c r="V6" s="562"/>
      <c r="W6" s="560"/>
      <c r="X6" s="562"/>
      <c r="Y6" s="560"/>
      <c r="Z6" s="562"/>
      <c r="AA6" s="560"/>
      <c r="AB6" s="562"/>
      <c r="AC6" s="560"/>
      <c r="AD6" s="564"/>
      <c r="AE6" s="175"/>
      <c r="AF6" s="175"/>
    </row>
    <row r="7" spans="1:34" ht="64.5" customHeight="1" thickBot="1">
      <c r="A7" s="556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34</v>
      </c>
      <c r="C8" s="184" t="s">
        <v>26</v>
      </c>
      <c r="D8" s="144">
        <v>34</v>
      </c>
      <c r="E8" s="144" t="s">
        <v>26</v>
      </c>
      <c r="F8" s="144">
        <v>39</v>
      </c>
      <c r="G8" s="144" t="s">
        <v>26</v>
      </c>
      <c r="H8" s="144">
        <v>32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139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 t="s">
        <v>26</v>
      </c>
      <c r="H9" s="191" t="s">
        <v>26</v>
      </c>
      <c r="I9" s="191">
        <v>1</v>
      </c>
      <c r="J9" s="191" t="s">
        <v>26</v>
      </c>
      <c r="K9" s="191">
        <v>10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16</v>
      </c>
      <c r="AE9" s="175"/>
      <c r="AF9" s="175"/>
    </row>
    <row r="10" spans="1:34" ht="57" customHeight="1">
      <c r="A10" s="194" t="s">
        <v>75</v>
      </c>
      <c r="B10" s="190">
        <v>5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14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27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27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9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4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26</v>
      </c>
      <c r="AE12" s="175"/>
      <c r="AF12" s="175"/>
      <c r="AH12" s="42"/>
    </row>
    <row r="13" spans="1:34" ht="57" customHeight="1">
      <c r="A13" s="182" t="s">
        <v>90</v>
      </c>
      <c r="B13" s="183">
        <v>33</v>
      </c>
      <c r="C13" s="184">
        <v>5</v>
      </c>
      <c r="D13" s="144">
        <v>42</v>
      </c>
      <c r="E13" s="144">
        <v>5</v>
      </c>
      <c r="F13" s="144">
        <v>47</v>
      </c>
      <c r="G13" s="144">
        <v>4</v>
      </c>
      <c r="H13" s="144">
        <v>31</v>
      </c>
      <c r="I13" s="144">
        <v>5</v>
      </c>
      <c r="J13" s="144" t="s">
        <v>26</v>
      </c>
      <c r="K13" s="144">
        <v>11</v>
      </c>
      <c r="L13" s="144" t="s">
        <v>26</v>
      </c>
      <c r="M13" s="144">
        <v>7</v>
      </c>
      <c r="N13" s="144" t="s">
        <v>26</v>
      </c>
      <c r="O13" s="144">
        <v>6</v>
      </c>
      <c r="P13" s="144" t="s">
        <v>26</v>
      </c>
      <c r="Q13" s="144">
        <v>3</v>
      </c>
      <c r="R13" s="144" t="s">
        <v>26</v>
      </c>
      <c r="S13" s="144">
        <v>4</v>
      </c>
      <c r="T13" s="144" t="s">
        <v>26</v>
      </c>
      <c r="U13" s="144">
        <v>3</v>
      </c>
      <c r="V13" s="144" t="s">
        <v>26</v>
      </c>
      <c r="W13" s="185">
        <v>2</v>
      </c>
      <c r="X13" s="144" t="s">
        <v>26</v>
      </c>
      <c r="Y13" s="144">
        <v>3</v>
      </c>
      <c r="Z13" s="144">
        <v>12</v>
      </c>
      <c r="AA13" s="144">
        <v>2</v>
      </c>
      <c r="AB13" s="144" t="s">
        <v>26</v>
      </c>
      <c r="AC13" s="186">
        <v>4</v>
      </c>
      <c r="AD13" s="195">
        <f t="shared" si="0"/>
        <v>229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2</v>
      </c>
      <c r="D14" s="66">
        <v>3</v>
      </c>
      <c r="E14" s="66">
        <v>2</v>
      </c>
      <c r="F14" s="66">
        <v>27</v>
      </c>
      <c r="G14" s="66">
        <v>10</v>
      </c>
      <c r="H14" s="66" t="s">
        <v>26</v>
      </c>
      <c r="I14" s="66">
        <v>5</v>
      </c>
      <c r="J14" s="66" t="s">
        <v>26</v>
      </c>
      <c r="K14" s="66">
        <v>45</v>
      </c>
      <c r="L14" s="66" t="s">
        <v>26</v>
      </c>
      <c r="M14" s="66">
        <v>10</v>
      </c>
      <c r="N14" s="66" t="s">
        <v>26</v>
      </c>
      <c r="O14" s="66">
        <v>11</v>
      </c>
      <c r="P14" s="66" t="s">
        <v>26</v>
      </c>
      <c r="Q14" s="66" t="s">
        <v>26</v>
      </c>
      <c r="R14" s="66" t="s">
        <v>26</v>
      </c>
      <c r="S14" s="66">
        <v>1</v>
      </c>
      <c r="T14" s="66" t="s">
        <v>26</v>
      </c>
      <c r="U14" s="66" t="s">
        <v>26</v>
      </c>
      <c r="V14" s="66" t="s">
        <v>26</v>
      </c>
      <c r="W14" s="199">
        <v>7</v>
      </c>
      <c r="X14" s="191" t="s">
        <v>26</v>
      </c>
      <c r="Y14" s="191">
        <v>4</v>
      </c>
      <c r="Z14" s="191">
        <v>26</v>
      </c>
      <c r="AA14" s="191">
        <v>1</v>
      </c>
      <c r="AB14" s="191">
        <v>3</v>
      </c>
      <c r="AC14" s="65">
        <v>3</v>
      </c>
      <c r="AD14" s="195">
        <f t="shared" si="0"/>
        <v>160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72</v>
      </c>
      <c r="C15" s="110">
        <f t="shared" ref="C15:AD15" si="1">SUM(C8:C14)</f>
        <v>9</v>
      </c>
      <c r="D15" s="110">
        <f t="shared" si="1"/>
        <v>82</v>
      </c>
      <c r="E15" s="110">
        <f t="shared" si="1"/>
        <v>9</v>
      </c>
      <c r="F15" s="110">
        <f t="shared" si="1"/>
        <v>114</v>
      </c>
      <c r="G15" s="110">
        <f t="shared" si="1"/>
        <v>16</v>
      </c>
      <c r="H15" s="110">
        <f t="shared" si="1"/>
        <v>68</v>
      </c>
      <c r="I15" s="110">
        <f t="shared" si="1"/>
        <v>12</v>
      </c>
      <c r="J15" s="110" t="s">
        <v>26</v>
      </c>
      <c r="K15" s="110">
        <f t="shared" si="1"/>
        <v>102</v>
      </c>
      <c r="L15" s="110" t="s">
        <v>26</v>
      </c>
      <c r="M15" s="110">
        <f t="shared" si="1"/>
        <v>20</v>
      </c>
      <c r="N15" s="110" t="s">
        <v>26</v>
      </c>
      <c r="O15" s="110">
        <f t="shared" si="1"/>
        <v>19</v>
      </c>
      <c r="P15" s="110" t="s">
        <v>26</v>
      </c>
      <c r="Q15" s="110">
        <f t="shared" si="1"/>
        <v>3</v>
      </c>
      <c r="R15" s="110" t="s">
        <v>26</v>
      </c>
      <c r="S15" s="110">
        <f t="shared" si="1"/>
        <v>7</v>
      </c>
      <c r="T15" s="110" t="s">
        <v>26</v>
      </c>
      <c r="U15" s="110">
        <f t="shared" si="1"/>
        <v>3</v>
      </c>
      <c r="V15" s="110" t="s">
        <v>26</v>
      </c>
      <c r="W15" s="110">
        <f t="shared" si="1"/>
        <v>13</v>
      </c>
      <c r="X15" s="110" t="s">
        <v>26</v>
      </c>
      <c r="Y15" s="110">
        <f t="shared" si="1"/>
        <v>9</v>
      </c>
      <c r="Z15" s="110">
        <f t="shared" si="1"/>
        <v>38</v>
      </c>
      <c r="AA15" s="110">
        <f t="shared" si="1"/>
        <v>4</v>
      </c>
      <c r="AB15" s="110">
        <f t="shared" si="1"/>
        <v>3</v>
      </c>
      <c r="AC15" s="110">
        <f t="shared" si="1"/>
        <v>8</v>
      </c>
      <c r="AD15" s="121">
        <f t="shared" si="1"/>
        <v>611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5" t="s">
        <v>101</v>
      </c>
      <c r="C18" s="565"/>
      <c r="D18" s="565"/>
      <c r="E18" s="565"/>
      <c r="F18" s="566">
        <v>377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5" t="s">
        <v>102</v>
      </c>
      <c r="C19" s="565"/>
      <c r="D19" s="565"/>
      <c r="E19" s="565"/>
      <c r="F19" s="566">
        <v>234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69"/>
    </row>
    <row r="21" spans="1:32">
      <c r="A21" s="70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169"/>
      <c r="AE21" s="169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69"/>
      <c r="AE22" s="169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69"/>
      <c r="AE23" s="169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69"/>
      <c r="AE24" s="169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69"/>
      <c r="AE25" s="169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69"/>
      <c r="AE26" s="169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69"/>
      <c r="AE27" s="169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69"/>
      <c r="AE28" s="169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69"/>
      <c r="AE29" s="169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69"/>
      <c r="AE30" s="169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69"/>
      <c r="AE31" s="169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69"/>
      <c r="AE32" s="169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69"/>
      <c r="AE33" s="169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69"/>
      <c r="AE34" s="169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  <mergeCell ref="A1:AD1"/>
    <mergeCell ref="A2:AD2"/>
    <mergeCell ref="A3:AD3"/>
    <mergeCell ref="A5:A7"/>
    <mergeCell ref="B5:C6"/>
    <mergeCell ref="H5:I6"/>
    <mergeCell ref="L5:M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7" enableFormatConditionsCalculation="0">
    <tabColor indexed="17"/>
  </sheetPr>
  <dimension ref="A1:V13"/>
  <sheetViews>
    <sheetView zoomScale="85" workbookViewId="0">
      <selection activeCell="W10" sqref="W1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2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2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2" s="42" customFormat="1">
      <c r="A3" s="515" t="s">
        <v>28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2" ht="27" thickBot="1"/>
    <row r="5" spans="1:22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03" t="s">
        <v>25</v>
      </c>
      <c r="L5" s="503"/>
      <c r="M5" s="503"/>
      <c r="N5" s="503"/>
      <c r="O5" s="504"/>
      <c r="P5" s="518" t="s">
        <v>17</v>
      </c>
    </row>
    <row r="6" spans="1:22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19"/>
    </row>
    <row r="7" spans="1:22" ht="33.75" customHeight="1">
      <c r="A7" s="37" t="s">
        <v>3</v>
      </c>
      <c r="B7" s="6">
        <v>44</v>
      </c>
      <c r="C7" s="7">
        <v>54</v>
      </c>
      <c r="D7" s="7">
        <v>41</v>
      </c>
      <c r="E7" s="7">
        <v>51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190</v>
      </c>
    </row>
    <row r="8" spans="1:22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>
        <v>1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2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2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V10" s="42"/>
    </row>
    <row r="11" spans="1:22" ht="57" customHeight="1">
      <c r="A11" s="38" t="s">
        <v>91</v>
      </c>
      <c r="B11" s="8">
        <v>23</v>
      </c>
      <c r="C11" s="9">
        <v>24</v>
      </c>
      <c r="D11" s="9">
        <v>26</v>
      </c>
      <c r="E11" s="9">
        <v>21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110</v>
      </c>
    </row>
    <row r="12" spans="1:22" ht="57" customHeight="1">
      <c r="A12" s="40" t="s">
        <v>24</v>
      </c>
      <c r="B12" s="11">
        <v>5</v>
      </c>
      <c r="C12" s="12">
        <v>13</v>
      </c>
      <c r="D12" s="12">
        <v>30</v>
      </c>
      <c r="E12" s="12">
        <v>8</v>
      </c>
      <c r="F12" s="12">
        <v>59</v>
      </c>
      <c r="G12" s="12">
        <v>15</v>
      </c>
      <c r="H12" s="12">
        <v>15</v>
      </c>
      <c r="I12" s="12">
        <v>1</v>
      </c>
      <c r="J12" s="12">
        <v>2</v>
      </c>
      <c r="K12" s="12">
        <v>2</v>
      </c>
      <c r="L12" s="12">
        <v>8</v>
      </c>
      <c r="M12" s="12">
        <v>6</v>
      </c>
      <c r="N12" s="12">
        <v>34</v>
      </c>
      <c r="O12" s="13">
        <v>9</v>
      </c>
      <c r="P12" s="47">
        <f t="shared" si="0"/>
        <v>207</v>
      </c>
    </row>
    <row r="13" spans="1:22" ht="33.75" customHeight="1" thickBot="1">
      <c r="A13" s="48" t="s">
        <v>17</v>
      </c>
      <c r="B13" s="49">
        <f t="shared" ref="B13:P13" si="1">SUM(B7:B12)</f>
        <v>75</v>
      </c>
      <c r="C13" s="50">
        <f t="shared" si="1"/>
        <v>94</v>
      </c>
      <c r="D13" s="50">
        <f t="shared" si="1"/>
        <v>107</v>
      </c>
      <c r="E13" s="50">
        <f t="shared" si="1"/>
        <v>84</v>
      </c>
      <c r="F13" s="50">
        <f t="shared" si="1"/>
        <v>109</v>
      </c>
      <c r="G13" s="50">
        <f t="shared" si="1"/>
        <v>21</v>
      </c>
      <c r="H13" s="50">
        <f t="shared" si="1"/>
        <v>18</v>
      </c>
      <c r="I13" s="50">
        <f t="shared" si="1"/>
        <v>3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7</v>
      </c>
      <c r="N13" s="50">
        <f t="shared" si="1"/>
        <v>37</v>
      </c>
      <c r="O13" s="50">
        <f t="shared" si="1"/>
        <v>9</v>
      </c>
      <c r="P13" s="45">
        <f t="shared" si="1"/>
        <v>581</v>
      </c>
    </row>
  </sheetData>
  <sheetProtection selectLockedCells="1" selectUnlockedCells="1"/>
  <protectedRanges>
    <protectedRange password="CC33" sqref="B7:O12" name="ช่วง1"/>
  </protectedRanges>
  <mergeCells count="15">
    <mergeCell ref="A1:P1"/>
    <mergeCell ref="A2:P2"/>
    <mergeCell ref="A3:P3"/>
    <mergeCell ref="H5:H6"/>
    <mergeCell ref="I5:I6"/>
    <mergeCell ref="J5:J6"/>
    <mergeCell ref="K5:O5"/>
    <mergeCell ref="A5:A6"/>
    <mergeCell ref="B5:B6"/>
    <mergeCell ref="G5:G6"/>
    <mergeCell ref="C5:C6"/>
    <mergeCell ref="D5:D6"/>
    <mergeCell ref="E5:E6"/>
    <mergeCell ref="F5:F6"/>
    <mergeCell ref="P5:P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172"/>
      <c r="AF1" s="172"/>
    </row>
    <row r="2" spans="1:34" s="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172"/>
      <c r="AF2" s="172"/>
    </row>
    <row r="3" spans="1:34" s="42" customFormat="1">
      <c r="A3" s="544" t="s">
        <v>105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172"/>
      <c r="AF3" s="172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54" t="s">
        <v>2</v>
      </c>
      <c r="B5" s="557" t="s">
        <v>7</v>
      </c>
      <c r="C5" s="558"/>
      <c r="D5" s="561" t="s">
        <v>19</v>
      </c>
      <c r="E5" s="558"/>
      <c r="F5" s="561" t="s">
        <v>13</v>
      </c>
      <c r="G5" s="558"/>
      <c r="H5" s="561" t="s">
        <v>20</v>
      </c>
      <c r="I5" s="558"/>
      <c r="J5" s="561" t="s">
        <v>8</v>
      </c>
      <c r="K5" s="558"/>
      <c r="L5" s="561" t="s">
        <v>21</v>
      </c>
      <c r="M5" s="558"/>
      <c r="N5" s="561" t="s">
        <v>14</v>
      </c>
      <c r="O5" s="558"/>
      <c r="P5" s="561" t="s">
        <v>18</v>
      </c>
      <c r="Q5" s="558"/>
      <c r="R5" s="561" t="s">
        <v>15</v>
      </c>
      <c r="S5" s="558"/>
      <c r="T5" s="561" t="s">
        <v>22</v>
      </c>
      <c r="U5" s="558"/>
      <c r="V5" s="561" t="s">
        <v>9</v>
      </c>
      <c r="W5" s="558"/>
      <c r="X5" s="561" t="s">
        <v>12</v>
      </c>
      <c r="Y5" s="558"/>
      <c r="Z5" s="561" t="s">
        <v>10</v>
      </c>
      <c r="AA5" s="558"/>
      <c r="AB5" s="561" t="s">
        <v>11</v>
      </c>
      <c r="AC5" s="558"/>
      <c r="AD5" s="563" t="s">
        <v>17</v>
      </c>
      <c r="AE5" s="175"/>
      <c r="AF5" s="175"/>
    </row>
    <row r="6" spans="1:34" ht="116.25" customHeight="1" thickBot="1">
      <c r="A6" s="555"/>
      <c r="B6" s="559"/>
      <c r="C6" s="560"/>
      <c r="D6" s="562"/>
      <c r="E6" s="560"/>
      <c r="F6" s="562"/>
      <c r="G6" s="560"/>
      <c r="H6" s="562"/>
      <c r="I6" s="560"/>
      <c r="J6" s="562"/>
      <c r="K6" s="560"/>
      <c r="L6" s="562"/>
      <c r="M6" s="560"/>
      <c r="N6" s="562"/>
      <c r="O6" s="560"/>
      <c r="P6" s="562"/>
      <c r="Q6" s="560"/>
      <c r="R6" s="562"/>
      <c r="S6" s="560"/>
      <c r="T6" s="562"/>
      <c r="U6" s="560"/>
      <c r="V6" s="562"/>
      <c r="W6" s="560"/>
      <c r="X6" s="562"/>
      <c r="Y6" s="560"/>
      <c r="Z6" s="562"/>
      <c r="AA6" s="560"/>
      <c r="AB6" s="562"/>
      <c r="AC6" s="560"/>
      <c r="AD6" s="564"/>
      <c r="AE6" s="175"/>
      <c r="AF6" s="175"/>
    </row>
    <row r="7" spans="1:34" ht="64.5" customHeight="1" thickBot="1">
      <c r="A7" s="556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34</v>
      </c>
      <c r="E8" s="144" t="s">
        <v>26</v>
      </c>
      <c r="F8" s="144">
        <v>39</v>
      </c>
      <c r="G8" s="144" t="s">
        <v>26</v>
      </c>
      <c r="H8" s="144">
        <v>32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138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 t="s">
        <v>26</v>
      </c>
      <c r="H9" s="191" t="s">
        <v>26</v>
      </c>
      <c r="I9" s="191">
        <v>1</v>
      </c>
      <c r="J9" s="191" t="s">
        <v>26</v>
      </c>
      <c r="K9" s="191">
        <v>10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16</v>
      </c>
      <c r="AE9" s="175"/>
      <c r="AF9" s="175"/>
    </row>
    <row r="10" spans="1:34" ht="57" customHeight="1">
      <c r="A10" s="194" t="s">
        <v>75</v>
      </c>
      <c r="B10" s="190">
        <v>5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14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27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27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9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4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26</v>
      </c>
      <c r="AE12" s="175"/>
      <c r="AF12" s="175"/>
      <c r="AH12" s="42"/>
    </row>
    <row r="13" spans="1:34" ht="57" customHeight="1">
      <c r="A13" s="182" t="s">
        <v>90</v>
      </c>
      <c r="B13" s="183">
        <v>47</v>
      </c>
      <c r="C13" s="184">
        <v>8</v>
      </c>
      <c r="D13" s="144">
        <v>52</v>
      </c>
      <c r="E13" s="144">
        <v>6</v>
      </c>
      <c r="F13" s="144">
        <v>62</v>
      </c>
      <c r="G13" s="144">
        <v>6</v>
      </c>
      <c r="H13" s="144">
        <v>33</v>
      </c>
      <c r="I13" s="144">
        <v>9</v>
      </c>
      <c r="J13" s="144" t="s">
        <v>26</v>
      </c>
      <c r="K13" s="144">
        <v>16</v>
      </c>
      <c r="L13" s="144" t="s">
        <v>26</v>
      </c>
      <c r="M13" s="144">
        <v>10</v>
      </c>
      <c r="N13" s="144" t="s">
        <v>26</v>
      </c>
      <c r="O13" s="144">
        <v>8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5</v>
      </c>
      <c r="X13" s="144" t="s">
        <v>26</v>
      </c>
      <c r="Y13" s="144">
        <v>5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308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2</v>
      </c>
      <c r="F14" s="66">
        <v>16</v>
      </c>
      <c r="G14" s="66">
        <v>8</v>
      </c>
      <c r="H14" s="66" t="s">
        <v>26</v>
      </c>
      <c r="I14" s="66">
        <v>1</v>
      </c>
      <c r="J14" s="66" t="s">
        <v>26</v>
      </c>
      <c r="K14" s="66">
        <v>42</v>
      </c>
      <c r="L14" s="66" t="s">
        <v>26</v>
      </c>
      <c r="M14" s="66">
        <v>8</v>
      </c>
      <c r="N14" s="66" t="s">
        <v>26</v>
      </c>
      <c r="O14" s="66">
        <v>9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25</v>
      </c>
      <c r="AA14" s="191">
        <v>1</v>
      </c>
      <c r="AB14" s="191">
        <v>2</v>
      </c>
      <c r="AC14" s="65">
        <v>1</v>
      </c>
      <c r="AD14" s="195">
        <f t="shared" si="0"/>
        <v>123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85</v>
      </c>
      <c r="C15" s="110">
        <f t="shared" ref="C15:AD15" si="1">SUM(C8:C14)</f>
        <v>11</v>
      </c>
      <c r="D15" s="110">
        <f t="shared" si="1"/>
        <v>90</v>
      </c>
      <c r="E15" s="110">
        <f t="shared" si="1"/>
        <v>10</v>
      </c>
      <c r="F15" s="110">
        <f t="shared" si="1"/>
        <v>118</v>
      </c>
      <c r="G15" s="110">
        <f t="shared" si="1"/>
        <v>16</v>
      </c>
      <c r="H15" s="110">
        <f t="shared" si="1"/>
        <v>70</v>
      </c>
      <c r="I15" s="110">
        <f t="shared" si="1"/>
        <v>12</v>
      </c>
      <c r="J15" s="110" t="s">
        <v>26</v>
      </c>
      <c r="K15" s="110">
        <f t="shared" si="1"/>
        <v>104</v>
      </c>
      <c r="L15" s="110" t="s">
        <v>26</v>
      </c>
      <c r="M15" s="110">
        <f t="shared" si="1"/>
        <v>21</v>
      </c>
      <c r="N15" s="110" t="s">
        <v>26</v>
      </c>
      <c r="O15" s="110">
        <f t="shared" si="1"/>
        <v>19</v>
      </c>
      <c r="P15" s="110" t="s">
        <v>26</v>
      </c>
      <c r="Q15" s="110">
        <f t="shared" si="1"/>
        <v>4</v>
      </c>
      <c r="R15" s="110" t="s">
        <v>26</v>
      </c>
      <c r="S15" s="110">
        <f t="shared" si="1"/>
        <v>8</v>
      </c>
      <c r="T15" s="110" t="s">
        <v>26</v>
      </c>
      <c r="U15" s="110">
        <f t="shared" si="1"/>
        <v>5</v>
      </c>
      <c r="V15" s="110" t="s">
        <v>26</v>
      </c>
      <c r="W15" s="110">
        <f t="shared" si="1"/>
        <v>13</v>
      </c>
      <c r="X15" s="110" t="s">
        <v>26</v>
      </c>
      <c r="Y15" s="110">
        <f t="shared" si="1"/>
        <v>9</v>
      </c>
      <c r="Z15" s="110">
        <f t="shared" si="1"/>
        <v>41</v>
      </c>
      <c r="AA15" s="110">
        <f t="shared" si="1"/>
        <v>6</v>
      </c>
      <c r="AB15" s="110">
        <f t="shared" si="1"/>
        <v>2</v>
      </c>
      <c r="AC15" s="110">
        <f t="shared" si="1"/>
        <v>8</v>
      </c>
      <c r="AD15" s="121">
        <f t="shared" si="1"/>
        <v>652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5" t="s">
        <v>101</v>
      </c>
      <c r="C18" s="565"/>
      <c r="D18" s="565"/>
      <c r="E18" s="565"/>
      <c r="F18" s="566">
        <v>406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5" t="s">
        <v>102</v>
      </c>
      <c r="C19" s="565"/>
      <c r="D19" s="565"/>
      <c r="E19" s="565"/>
      <c r="F19" s="566">
        <v>246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71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71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171"/>
      <c r="AE22" s="171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171"/>
      <c r="AE23" s="171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171"/>
      <c r="AE24" s="171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171"/>
      <c r="AE25" s="171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171"/>
      <c r="AE26" s="171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171"/>
      <c r="AE27" s="171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171"/>
      <c r="AE28" s="171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171"/>
      <c r="AE29" s="171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171"/>
      <c r="AE30" s="171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171"/>
      <c r="AE31" s="171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171"/>
      <c r="AE32" s="171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171"/>
      <c r="AE33" s="171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171"/>
      <c r="AE34" s="171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A1:AD1"/>
    <mergeCell ref="A2:AD2"/>
    <mergeCell ref="A3:AD3"/>
    <mergeCell ref="A5:A7"/>
    <mergeCell ref="B5:C6"/>
    <mergeCell ref="H5:I6"/>
    <mergeCell ref="L5:M6"/>
    <mergeCell ref="AB5:AC6"/>
    <mergeCell ref="AD5:AD6"/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203"/>
      <c r="AF1" s="202"/>
    </row>
    <row r="2" spans="1:34" s="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203"/>
      <c r="AF2" s="202"/>
    </row>
    <row r="3" spans="1:34" s="42" customFormat="1">
      <c r="A3" s="544" t="s">
        <v>106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203"/>
      <c r="AF3" s="202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54" t="s">
        <v>2</v>
      </c>
      <c r="B5" s="557" t="s">
        <v>7</v>
      </c>
      <c r="C5" s="558"/>
      <c r="D5" s="561" t="s">
        <v>19</v>
      </c>
      <c r="E5" s="558"/>
      <c r="F5" s="561" t="s">
        <v>13</v>
      </c>
      <c r="G5" s="558"/>
      <c r="H5" s="561" t="s">
        <v>20</v>
      </c>
      <c r="I5" s="558"/>
      <c r="J5" s="561" t="s">
        <v>8</v>
      </c>
      <c r="K5" s="558"/>
      <c r="L5" s="561" t="s">
        <v>21</v>
      </c>
      <c r="M5" s="558"/>
      <c r="N5" s="561" t="s">
        <v>14</v>
      </c>
      <c r="O5" s="558"/>
      <c r="P5" s="561" t="s">
        <v>18</v>
      </c>
      <c r="Q5" s="558"/>
      <c r="R5" s="561" t="s">
        <v>15</v>
      </c>
      <c r="S5" s="558"/>
      <c r="T5" s="561" t="s">
        <v>22</v>
      </c>
      <c r="U5" s="558"/>
      <c r="V5" s="561" t="s">
        <v>9</v>
      </c>
      <c r="W5" s="558"/>
      <c r="X5" s="561" t="s">
        <v>12</v>
      </c>
      <c r="Y5" s="558"/>
      <c r="Z5" s="561" t="s">
        <v>10</v>
      </c>
      <c r="AA5" s="558"/>
      <c r="AB5" s="561" t="s">
        <v>11</v>
      </c>
      <c r="AC5" s="558"/>
      <c r="AD5" s="563" t="s">
        <v>17</v>
      </c>
      <c r="AE5" s="175"/>
      <c r="AF5" s="175"/>
    </row>
    <row r="6" spans="1:34" ht="116.25" customHeight="1" thickBot="1">
      <c r="A6" s="555"/>
      <c r="B6" s="559"/>
      <c r="C6" s="560"/>
      <c r="D6" s="562"/>
      <c r="E6" s="560"/>
      <c r="F6" s="562"/>
      <c r="G6" s="560"/>
      <c r="H6" s="562"/>
      <c r="I6" s="560"/>
      <c r="J6" s="562"/>
      <c r="K6" s="560"/>
      <c r="L6" s="562"/>
      <c r="M6" s="560"/>
      <c r="N6" s="562"/>
      <c r="O6" s="560"/>
      <c r="P6" s="562"/>
      <c r="Q6" s="560"/>
      <c r="R6" s="562"/>
      <c r="S6" s="560"/>
      <c r="T6" s="562"/>
      <c r="U6" s="560"/>
      <c r="V6" s="562"/>
      <c r="W6" s="560"/>
      <c r="X6" s="562"/>
      <c r="Y6" s="560"/>
      <c r="Z6" s="562"/>
      <c r="AA6" s="560"/>
      <c r="AB6" s="562"/>
      <c r="AC6" s="560"/>
      <c r="AD6" s="564"/>
      <c r="AE6" s="175"/>
      <c r="AF6" s="175"/>
    </row>
    <row r="7" spans="1:34" ht="64.5" customHeight="1" thickBot="1">
      <c r="A7" s="556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34</v>
      </c>
      <c r="E8" s="144" t="s">
        <v>26</v>
      </c>
      <c r="F8" s="144">
        <v>39</v>
      </c>
      <c r="G8" s="144" t="s">
        <v>26</v>
      </c>
      <c r="H8" s="144">
        <v>32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138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 t="s">
        <v>26</v>
      </c>
      <c r="H9" s="191" t="s">
        <v>26</v>
      </c>
      <c r="I9" s="191">
        <v>1</v>
      </c>
      <c r="J9" s="191" t="s">
        <v>26</v>
      </c>
      <c r="K9" s="191">
        <v>10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16</v>
      </c>
      <c r="AE9" s="175"/>
      <c r="AF9" s="175"/>
    </row>
    <row r="10" spans="1:34" ht="57" customHeight="1">
      <c r="A10" s="194" t="s">
        <v>75</v>
      </c>
      <c r="B10" s="190">
        <v>5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14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27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27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47</v>
      </c>
      <c r="C13" s="184">
        <v>8</v>
      </c>
      <c r="D13" s="144">
        <v>52</v>
      </c>
      <c r="E13" s="144">
        <v>6</v>
      </c>
      <c r="F13" s="144">
        <v>62</v>
      </c>
      <c r="G13" s="144">
        <v>6</v>
      </c>
      <c r="H13" s="144">
        <v>33</v>
      </c>
      <c r="I13" s="144">
        <v>9</v>
      </c>
      <c r="J13" s="144" t="s">
        <v>26</v>
      </c>
      <c r="K13" s="144">
        <v>16</v>
      </c>
      <c r="L13" s="144" t="s">
        <v>26</v>
      </c>
      <c r="M13" s="144">
        <v>10</v>
      </c>
      <c r="N13" s="144" t="s">
        <v>26</v>
      </c>
      <c r="O13" s="144">
        <v>8</v>
      </c>
      <c r="P13" s="144" t="s">
        <v>26</v>
      </c>
      <c r="Q13" s="144">
        <v>4</v>
      </c>
      <c r="R13" s="144" t="s">
        <v>26</v>
      </c>
      <c r="S13" s="144">
        <v>4</v>
      </c>
      <c r="T13" s="144" t="s">
        <v>26</v>
      </c>
      <c r="U13" s="144">
        <v>5</v>
      </c>
      <c r="V13" s="144" t="s">
        <v>26</v>
      </c>
      <c r="W13" s="185">
        <v>5</v>
      </c>
      <c r="X13" s="144" t="s">
        <v>26</v>
      </c>
      <c r="Y13" s="144">
        <v>5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306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2</v>
      </c>
      <c r="F14" s="66">
        <v>16</v>
      </c>
      <c r="G14" s="66">
        <v>8</v>
      </c>
      <c r="H14" s="66" t="s">
        <v>26</v>
      </c>
      <c r="I14" s="66">
        <v>1</v>
      </c>
      <c r="J14" s="66" t="s">
        <v>26</v>
      </c>
      <c r="K14" s="66">
        <v>42</v>
      </c>
      <c r="L14" s="66" t="s">
        <v>26</v>
      </c>
      <c r="M14" s="66">
        <v>8</v>
      </c>
      <c r="N14" s="66" t="s">
        <v>26</v>
      </c>
      <c r="O14" s="66">
        <v>9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26</v>
      </c>
      <c r="AA14" s="191">
        <v>1</v>
      </c>
      <c r="AB14" s="191">
        <v>3</v>
      </c>
      <c r="AC14" s="65">
        <v>1</v>
      </c>
      <c r="AD14" s="195">
        <f t="shared" si="0"/>
        <v>125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85</v>
      </c>
      <c r="C15" s="110">
        <f t="shared" ref="C15:AD15" si="1">SUM(C8:C14)</f>
        <v>11</v>
      </c>
      <c r="D15" s="110">
        <f t="shared" si="1"/>
        <v>90</v>
      </c>
      <c r="E15" s="110">
        <f t="shared" si="1"/>
        <v>10</v>
      </c>
      <c r="F15" s="110">
        <f t="shared" si="1"/>
        <v>118</v>
      </c>
      <c r="G15" s="110">
        <f t="shared" si="1"/>
        <v>16</v>
      </c>
      <c r="H15" s="110">
        <f t="shared" si="1"/>
        <v>70</v>
      </c>
      <c r="I15" s="110">
        <f t="shared" si="1"/>
        <v>12</v>
      </c>
      <c r="J15" s="110" t="s">
        <v>26</v>
      </c>
      <c r="K15" s="110">
        <f t="shared" si="1"/>
        <v>108</v>
      </c>
      <c r="L15" s="110" t="s">
        <v>26</v>
      </c>
      <c r="M15" s="110">
        <f t="shared" si="1"/>
        <v>21</v>
      </c>
      <c r="N15" s="110" t="s">
        <v>26</v>
      </c>
      <c r="O15" s="110">
        <f t="shared" si="1"/>
        <v>19</v>
      </c>
      <c r="P15" s="110" t="s">
        <v>26</v>
      </c>
      <c r="Q15" s="110">
        <f t="shared" si="1"/>
        <v>4</v>
      </c>
      <c r="R15" s="110" t="s">
        <v>26</v>
      </c>
      <c r="S15" s="110">
        <f t="shared" si="1"/>
        <v>6</v>
      </c>
      <c r="T15" s="110" t="s">
        <v>26</v>
      </c>
      <c r="U15" s="110">
        <f t="shared" si="1"/>
        <v>5</v>
      </c>
      <c r="V15" s="110" t="s">
        <v>26</v>
      </c>
      <c r="W15" s="110">
        <f t="shared" si="1"/>
        <v>14</v>
      </c>
      <c r="X15" s="110" t="s">
        <v>26</v>
      </c>
      <c r="Y15" s="110">
        <f t="shared" si="1"/>
        <v>9</v>
      </c>
      <c r="Z15" s="110">
        <f t="shared" si="1"/>
        <v>42</v>
      </c>
      <c r="AA15" s="110">
        <f t="shared" si="1"/>
        <v>6</v>
      </c>
      <c r="AB15" s="110">
        <f t="shared" si="1"/>
        <v>3</v>
      </c>
      <c r="AC15" s="110">
        <f t="shared" si="1"/>
        <v>8</v>
      </c>
      <c r="AD15" s="121">
        <f t="shared" si="1"/>
        <v>657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5" t="s">
        <v>101</v>
      </c>
      <c r="C18" s="565"/>
      <c r="D18" s="565"/>
      <c r="E18" s="565"/>
      <c r="F18" s="566">
        <v>408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5" t="s">
        <v>102</v>
      </c>
      <c r="C19" s="565"/>
      <c r="D19" s="565"/>
      <c r="E19" s="565"/>
      <c r="F19" s="566">
        <v>249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01"/>
      <c r="AE22" s="201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01"/>
      <c r="AE23" s="201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01"/>
      <c r="AE24" s="201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01"/>
      <c r="AE25" s="201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01"/>
      <c r="AE26" s="201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01"/>
      <c r="AE27" s="201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01"/>
      <c r="AE28" s="201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01"/>
      <c r="AE29" s="201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01"/>
      <c r="AE30" s="201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01"/>
      <c r="AE31" s="201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01"/>
      <c r="AE32" s="201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01"/>
      <c r="AE33" s="201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01"/>
      <c r="AE34" s="201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A1:AD1"/>
    <mergeCell ref="A2:AD2"/>
    <mergeCell ref="A3:AD3"/>
    <mergeCell ref="A5:A7"/>
    <mergeCell ref="B5:C6"/>
    <mergeCell ref="H5:I6"/>
    <mergeCell ref="L5:M6"/>
    <mergeCell ref="AB5:AC6"/>
    <mergeCell ref="AD5:AD6"/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205"/>
      <c r="AF1" s="205"/>
    </row>
    <row r="2" spans="1:34" s="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205"/>
      <c r="AF2" s="205"/>
    </row>
    <row r="3" spans="1:34" s="42" customFormat="1">
      <c r="A3" s="544" t="s">
        <v>107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205"/>
      <c r="AF3" s="205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54" t="s">
        <v>2</v>
      </c>
      <c r="B5" s="557" t="s">
        <v>7</v>
      </c>
      <c r="C5" s="558"/>
      <c r="D5" s="561" t="s">
        <v>19</v>
      </c>
      <c r="E5" s="558"/>
      <c r="F5" s="561" t="s">
        <v>13</v>
      </c>
      <c r="G5" s="558"/>
      <c r="H5" s="561" t="s">
        <v>20</v>
      </c>
      <c r="I5" s="558"/>
      <c r="J5" s="561" t="s">
        <v>8</v>
      </c>
      <c r="K5" s="558"/>
      <c r="L5" s="561" t="s">
        <v>21</v>
      </c>
      <c r="M5" s="558"/>
      <c r="N5" s="561" t="s">
        <v>14</v>
      </c>
      <c r="O5" s="558"/>
      <c r="P5" s="561" t="s">
        <v>18</v>
      </c>
      <c r="Q5" s="558"/>
      <c r="R5" s="561" t="s">
        <v>15</v>
      </c>
      <c r="S5" s="558"/>
      <c r="T5" s="561" t="s">
        <v>22</v>
      </c>
      <c r="U5" s="558"/>
      <c r="V5" s="561" t="s">
        <v>9</v>
      </c>
      <c r="W5" s="558"/>
      <c r="X5" s="561" t="s">
        <v>12</v>
      </c>
      <c r="Y5" s="558"/>
      <c r="Z5" s="561" t="s">
        <v>10</v>
      </c>
      <c r="AA5" s="558"/>
      <c r="AB5" s="561" t="s">
        <v>11</v>
      </c>
      <c r="AC5" s="558"/>
      <c r="AD5" s="563" t="s">
        <v>17</v>
      </c>
      <c r="AE5" s="175"/>
      <c r="AF5" s="175"/>
    </row>
    <row r="6" spans="1:34" ht="116.25" customHeight="1" thickBot="1">
      <c r="A6" s="555"/>
      <c r="B6" s="559"/>
      <c r="C6" s="560"/>
      <c r="D6" s="562"/>
      <c r="E6" s="560"/>
      <c r="F6" s="562"/>
      <c r="G6" s="560"/>
      <c r="H6" s="562"/>
      <c r="I6" s="560"/>
      <c r="J6" s="562"/>
      <c r="K6" s="560"/>
      <c r="L6" s="562"/>
      <c r="M6" s="560"/>
      <c r="N6" s="562"/>
      <c r="O6" s="560"/>
      <c r="P6" s="562"/>
      <c r="Q6" s="560"/>
      <c r="R6" s="562"/>
      <c r="S6" s="560"/>
      <c r="T6" s="562"/>
      <c r="U6" s="560"/>
      <c r="V6" s="562"/>
      <c r="W6" s="560"/>
      <c r="X6" s="562"/>
      <c r="Y6" s="560"/>
      <c r="Z6" s="562"/>
      <c r="AA6" s="560"/>
      <c r="AB6" s="562"/>
      <c r="AC6" s="560"/>
      <c r="AD6" s="564"/>
      <c r="AE6" s="175"/>
      <c r="AF6" s="175"/>
    </row>
    <row r="7" spans="1:34" ht="64.5" customHeight="1" thickBot="1">
      <c r="A7" s="556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34</v>
      </c>
      <c r="E8" s="144" t="s">
        <v>26</v>
      </c>
      <c r="F8" s="144">
        <v>39</v>
      </c>
      <c r="G8" s="144" t="s">
        <v>26</v>
      </c>
      <c r="H8" s="144">
        <v>32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138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 t="s">
        <v>26</v>
      </c>
      <c r="H9" s="191" t="s">
        <v>26</v>
      </c>
      <c r="I9" s="191">
        <v>1</v>
      </c>
      <c r="J9" s="191" t="s">
        <v>26</v>
      </c>
      <c r="K9" s="191">
        <v>10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16</v>
      </c>
      <c r="AE9" s="175"/>
      <c r="AF9" s="175"/>
    </row>
    <row r="10" spans="1:34" ht="57" customHeight="1">
      <c r="A10" s="194" t="s">
        <v>75</v>
      </c>
      <c r="B10" s="190">
        <v>5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14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27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27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47</v>
      </c>
      <c r="C13" s="184">
        <v>8</v>
      </c>
      <c r="D13" s="144">
        <v>52</v>
      </c>
      <c r="E13" s="144">
        <v>6</v>
      </c>
      <c r="F13" s="144">
        <v>62</v>
      </c>
      <c r="G13" s="144">
        <v>6</v>
      </c>
      <c r="H13" s="144">
        <v>33</v>
      </c>
      <c r="I13" s="144">
        <v>9</v>
      </c>
      <c r="J13" s="144" t="s">
        <v>26</v>
      </c>
      <c r="K13" s="144">
        <v>16</v>
      </c>
      <c r="L13" s="144" t="s">
        <v>26</v>
      </c>
      <c r="M13" s="144">
        <v>10</v>
      </c>
      <c r="N13" s="144" t="s">
        <v>26</v>
      </c>
      <c r="O13" s="144">
        <v>8</v>
      </c>
      <c r="P13" s="144" t="s">
        <v>26</v>
      </c>
      <c r="Q13" s="144">
        <v>4</v>
      </c>
      <c r="R13" s="144" t="s">
        <v>26</v>
      </c>
      <c r="S13" s="144">
        <v>4</v>
      </c>
      <c r="T13" s="144" t="s">
        <v>26</v>
      </c>
      <c r="U13" s="144">
        <v>5</v>
      </c>
      <c r="V13" s="144" t="s">
        <v>26</v>
      </c>
      <c r="W13" s="185">
        <v>5</v>
      </c>
      <c r="X13" s="144" t="s">
        <v>26</v>
      </c>
      <c r="Y13" s="144">
        <v>5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306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2</v>
      </c>
      <c r="F14" s="66">
        <v>16</v>
      </c>
      <c r="G14" s="66">
        <v>8</v>
      </c>
      <c r="H14" s="66" t="s">
        <v>26</v>
      </c>
      <c r="I14" s="66">
        <v>1</v>
      </c>
      <c r="J14" s="66" t="s">
        <v>26</v>
      </c>
      <c r="K14" s="66">
        <v>43</v>
      </c>
      <c r="L14" s="66" t="s">
        <v>26</v>
      </c>
      <c r="M14" s="66">
        <v>8</v>
      </c>
      <c r="N14" s="66" t="s">
        <v>26</v>
      </c>
      <c r="O14" s="66">
        <v>9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26</v>
      </c>
      <c r="AA14" s="191">
        <v>1</v>
      </c>
      <c r="AB14" s="191">
        <v>3</v>
      </c>
      <c r="AC14" s="65">
        <v>1</v>
      </c>
      <c r="AD14" s="195">
        <f t="shared" si="0"/>
        <v>126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85</v>
      </c>
      <c r="C15" s="110">
        <f t="shared" ref="C15:AD15" si="1">SUM(C8:C14)</f>
        <v>11</v>
      </c>
      <c r="D15" s="110">
        <f t="shared" si="1"/>
        <v>90</v>
      </c>
      <c r="E15" s="110">
        <f t="shared" si="1"/>
        <v>10</v>
      </c>
      <c r="F15" s="110">
        <f t="shared" si="1"/>
        <v>118</v>
      </c>
      <c r="G15" s="110">
        <f t="shared" si="1"/>
        <v>16</v>
      </c>
      <c r="H15" s="110">
        <f t="shared" si="1"/>
        <v>70</v>
      </c>
      <c r="I15" s="110">
        <f t="shared" si="1"/>
        <v>12</v>
      </c>
      <c r="J15" s="110" t="s">
        <v>26</v>
      </c>
      <c r="K15" s="110">
        <f t="shared" si="1"/>
        <v>109</v>
      </c>
      <c r="L15" s="110" t="s">
        <v>26</v>
      </c>
      <c r="M15" s="110">
        <f t="shared" si="1"/>
        <v>21</v>
      </c>
      <c r="N15" s="110" t="s">
        <v>26</v>
      </c>
      <c r="O15" s="110">
        <f t="shared" si="1"/>
        <v>19</v>
      </c>
      <c r="P15" s="110" t="s">
        <v>26</v>
      </c>
      <c r="Q15" s="110">
        <f t="shared" si="1"/>
        <v>4</v>
      </c>
      <c r="R15" s="110" t="s">
        <v>26</v>
      </c>
      <c r="S15" s="110">
        <f t="shared" si="1"/>
        <v>6</v>
      </c>
      <c r="T15" s="110" t="s">
        <v>26</v>
      </c>
      <c r="U15" s="110">
        <f t="shared" si="1"/>
        <v>5</v>
      </c>
      <c r="V15" s="110" t="s">
        <v>26</v>
      </c>
      <c r="W15" s="110">
        <f t="shared" si="1"/>
        <v>14</v>
      </c>
      <c r="X15" s="110" t="s">
        <v>26</v>
      </c>
      <c r="Y15" s="110">
        <f t="shared" si="1"/>
        <v>9</v>
      </c>
      <c r="Z15" s="110">
        <f t="shared" si="1"/>
        <v>42</v>
      </c>
      <c r="AA15" s="110">
        <f t="shared" si="1"/>
        <v>6</v>
      </c>
      <c r="AB15" s="110">
        <f t="shared" si="1"/>
        <v>3</v>
      </c>
      <c r="AC15" s="110">
        <f t="shared" si="1"/>
        <v>8</v>
      </c>
      <c r="AD15" s="121">
        <f t="shared" si="1"/>
        <v>658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5" t="s">
        <v>101</v>
      </c>
      <c r="C18" s="565"/>
      <c r="D18" s="565"/>
      <c r="E18" s="565"/>
      <c r="F18" s="566">
        <v>408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5" t="s">
        <v>102</v>
      </c>
      <c r="C19" s="565"/>
      <c r="D19" s="565"/>
      <c r="E19" s="565"/>
      <c r="F19" s="566">
        <v>250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04"/>
      <c r="AE22" s="204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04"/>
      <c r="AE23" s="204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04"/>
      <c r="AE24" s="204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04"/>
      <c r="AE25" s="204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04"/>
      <c r="AE26" s="204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04"/>
      <c r="AE27" s="204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04"/>
      <c r="AE28" s="204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04"/>
      <c r="AE29" s="204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04"/>
      <c r="AE30" s="204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04"/>
      <c r="AE31" s="204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04"/>
      <c r="AE32" s="204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04"/>
      <c r="AE33" s="204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04"/>
      <c r="AE34" s="204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A1:AD1"/>
    <mergeCell ref="A2:AD2"/>
    <mergeCell ref="A3:AD3"/>
    <mergeCell ref="A5:A7"/>
    <mergeCell ref="B5:C6"/>
    <mergeCell ref="H5:I6"/>
    <mergeCell ref="L5:M6"/>
    <mergeCell ref="AB5:AC6"/>
    <mergeCell ref="AD5:AD6"/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10"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207"/>
      <c r="AF1" s="207"/>
    </row>
    <row r="2" spans="1:34" s="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207"/>
      <c r="AF2" s="207"/>
    </row>
    <row r="3" spans="1:34" s="42" customFormat="1">
      <c r="A3" s="544" t="s">
        <v>108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207"/>
      <c r="AF3" s="207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54" t="s">
        <v>2</v>
      </c>
      <c r="B5" s="557" t="s">
        <v>7</v>
      </c>
      <c r="C5" s="558"/>
      <c r="D5" s="561" t="s">
        <v>19</v>
      </c>
      <c r="E5" s="558"/>
      <c r="F5" s="561" t="s">
        <v>13</v>
      </c>
      <c r="G5" s="558"/>
      <c r="H5" s="561" t="s">
        <v>20</v>
      </c>
      <c r="I5" s="558"/>
      <c r="J5" s="561" t="s">
        <v>8</v>
      </c>
      <c r="K5" s="558"/>
      <c r="L5" s="561" t="s">
        <v>21</v>
      </c>
      <c r="M5" s="558"/>
      <c r="N5" s="561" t="s">
        <v>14</v>
      </c>
      <c r="O5" s="558"/>
      <c r="P5" s="561" t="s">
        <v>18</v>
      </c>
      <c r="Q5" s="558"/>
      <c r="R5" s="561" t="s">
        <v>15</v>
      </c>
      <c r="S5" s="558"/>
      <c r="T5" s="561" t="s">
        <v>22</v>
      </c>
      <c r="U5" s="558"/>
      <c r="V5" s="561" t="s">
        <v>9</v>
      </c>
      <c r="W5" s="558"/>
      <c r="X5" s="561" t="s">
        <v>12</v>
      </c>
      <c r="Y5" s="558"/>
      <c r="Z5" s="561" t="s">
        <v>10</v>
      </c>
      <c r="AA5" s="558"/>
      <c r="AB5" s="561" t="s">
        <v>11</v>
      </c>
      <c r="AC5" s="558"/>
      <c r="AD5" s="563" t="s">
        <v>17</v>
      </c>
      <c r="AE5" s="175"/>
      <c r="AF5" s="175"/>
    </row>
    <row r="6" spans="1:34" ht="116.25" customHeight="1" thickBot="1">
      <c r="A6" s="555"/>
      <c r="B6" s="559"/>
      <c r="C6" s="560"/>
      <c r="D6" s="562"/>
      <c r="E6" s="560"/>
      <c r="F6" s="562"/>
      <c r="G6" s="560"/>
      <c r="H6" s="562"/>
      <c r="I6" s="560"/>
      <c r="J6" s="562"/>
      <c r="K6" s="560"/>
      <c r="L6" s="562"/>
      <c r="M6" s="560"/>
      <c r="N6" s="562"/>
      <c r="O6" s="560"/>
      <c r="P6" s="562"/>
      <c r="Q6" s="560"/>
      <c r="R6" s="562"/>
      <c r="S6" s="560"/>
      <c r="T6" s="562"/>
      <c r="U6" s="560"/>
      <c r="V6" s="562"/>
      <c r="W6" s="560"/>
      <c r="X6" s="562"/>
      <c r="Y6" s="560"/>
      <c r="Z6" s="562"/>
      <c r="AA6" s="560"/>
      <c r="AB6" s="562"/>
      <c r="AC6" s="560"/>
      <c r="AD6" s="564"/>
      <c r="AE6" s="175"/>
      <c r="AF6" s="175"/>
    </row>
    <row r="7" spans="1:34" ht="64.5" customHeight="1" thickBot="1">
      <c r="A7" s="556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32</v>
      </c>
      <c r="E8" s="144" t="s">
        <v>26</v>
      </c>
      <c r="F8" s="144">
        <v>38</v>
      </c>
      <c r="G8" s="144" t="s">
        <v>26</v>
      </c>
      <c r="H8" s="144">
        <v>28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131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15</v>
      </c>
      <c r="AE9" s="175"/>
      <c r="AF9" s="175"/>
    </row>
    <row r="10" spans="1:34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10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24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24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47</v>
      </c>
      <c r="C13" s="184">
        <v>8</v>
      </c>
      <c r="D13" s="144">
        <v>51</v>
      </c>
      <c r="E13" s="144">
        <v>7</v>
      </c>
      <c r="F13" s="144">
        <v>61</v>
      </c>
      <c r="G13" s="144">
        <v>6</v>
      </c>
      <c r="H13" s="144">
        <v>32</v>
      </c>
      <c r="I13" s="144">
        <v>9</v>
      </c>
      <c r="J13" s="144" t="s">
        <v>26</v>
      </c>
      <c r="K13" s="144">
        <v>17</v>
      </c>
      <c r="L13" s="144" t="s">
        <v>26</v>
      </c>
      <c r="M13" s="144">
        <v>10</v>
      </c>
      <c r="N13" s="144" t="s">
        <v>26</v>
      </c>
      <c r="O13" s="144">
        <v>8</v>
      </c>
      <c r="P13" s="144" t="s">
        <v>26</v>
      </c>
      <c r="Q13" s="144">
        <v>4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5</v>
      </c>
      <c r="X13" s="144" t="s">
        <v>26</v>
      </c>
      <c r="Y13" s="144">
        <v>5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306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1</v>
      </c>
      <c r="F14" s="66">
        <v>15</v>
      </c>
      <c r="G14" s="66">
        <v>9</v>
      </c>
      <c r="H14" s="66" t="s">
        <v>26</v>
      </c>
      <c r="I14" s="66">
        <v>1</v>
      </c>
      <c r="J14" s="66" t="s">
        <v>26</v>
      </c>
      <c r="K14" s="66">
        <v>43</v>
      </c>
      <c r="L14" s="66" t="s">
        <v>26</v>
      </c>
      <c r="M14" s="66">
        <v>8</v>
      </c>
      <c r="N14" s="66" t="s">
        <v>26</v>
      </c>
      <c r="O14" s="66">
        <v>8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26</v>
      </c>
      <c r="AA14" s="191">
        <v>1</v>
      </c>
      <c r="AB14" s="191">
        <v>2</v>
      </c>
      <c r="AC14" s="65">
        <v>1</v>
      </c>
      <c r="AD14" s="195">
        <f t="shared" si="0"/>
        <v>123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81</v>
      </c>
      <c r="C15" s="110">
        <f t="shared" ref="C15:AD15" si="1">SUM(C8:C14)</f>
        <v>11</v>
      </c>
      <c r="D15" s="110">
        <f t="shared" si="1"/>
        <v>87</v>
      </c>
      <c r="E15" s="110">
        <f t="shared" si="1"/>
        <v>10</v>
      </c>
      <c r="F15" s="110">
        <f t="shared" si="1"/>
        <v>115</v>
      </c>
      <c r="G15" s="110">
        <f t="shared" si="1"/>
        <v>18</v>
      </c>
      <c r="H15" s="110">
        <f t="shared" si="1"/>
        <v>65</v>
      </c>
      <c r="I15" s="110">
        <f t="shared" si="1"/>
        <v>12</v>
      </c>
      <c r="J15" s="208" t="s">
        <v>26</v>
      </c>
      <c r="K15" s="110">
        <f t="shared" si="1"/>
        <v>105</v>
      </c>
      <c r="L15" s="208" t="s">
        <v>26</v>
      </c>
      <c r="M15" s="110">
        <f t="shared" si="1"/>
        <v>21</v>
      </c>
      <c r="N15" s="208" t="s">
        <v>26</v>
      </c>
      <c r="O15" s="110">
        <f t="shared" si="1"/>
        <v>18</v>
      </c>
      <c r="P15" s="208" t="s">
        <v>26</v>
      </c>
      <c r="Q15" s="110">
        <f t="shared" si="1"/>
        <v>4</v>
      </c>
      <c r="R15" s="208" t="s">
        <v>26</v>
      </c>
      <c r="S15" s="110">
        <f t="shared" si="1"/>
        <v>7</v>
      </c>
      <c r="T15" s="208" t="s">
        <v>26</v>
      </c>
      <c r="U15" s="110">
        <f t="shared" si="1"/>
        <v>5</v>
      </c>
      <c r="V15" s="208" t="s">
        <v>26</v>
      </c>
      <c r="W15" s="110">
        <f t="shared" si="1"/>
        <v>14</v>
      </c>
      <c r="X15" s="208" t="s">
        <v>26</v>
      </c>
      <c r="Y15" s="110">
        <f t="shared" si="1"/>
        <v>9</v>
      </c>
      <c r="Z15" s="110">
        <f t="shared" si="1"/>
        <v>42</v>
      </c>
      <c r="AA15" s="110">
        <f t="shared" si="1"/>
        <v>6</v>
      </c>
      <c r="AB15" s="110">
        <f t="shared" si="1"/>
        <v>2</v>
      </c>
      <c r="AC15" s="110">
        <f t="shared" si="1"/>
        <v>8</v>
      </c>
      <c r="AD15" s="121">
        <f t="shared" si="1"/>
        <v>640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5" t="s">
        <v>101</v>
      </c>
      <c r="C18" s="565"/>
      <c r="D18" s="565"/>
      <c r="E18" s="565"/>
      <c r="F18" s="567">
        <v>392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5" t="s">
        <v>102</v>
      </c>
      <c r="C19" s="565"/>
      <c r="D19" s="565"/>
      <c r="E19" s="565"/>
      <c r="F19" s="566">
        <v>248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06"/>
      <c r="AE22" s="206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06"/>
      <c r="AE23" s="206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06"/>
      <c r="AE24" s="206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06"/>
      <c r="AE25" s="206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06"/>
      <c r="AE26" s="206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06"/>
      <c r="AE27" s="206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06"/>
      <c r="AE28" s="206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06"/>
      <c r="AE29" s="206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06"/>
      <c r="AE30" s="206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06"/>
      <c r="AE31" s="206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06"/>
      <c r="AE32" s="206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06"/>
      <c r="AE33" s="206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06"/>
      <c r="AE34" s="206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  <mergeCell ref="A1:AD1"/>
    <mergeCell ref="A2:AD2"/>
    <mergeCell ref="A3:AD3"/>
    <mergeCell ref="A5:A7"/>
    <mergeCell ref="B5:C6"/>
    <mergeCell ref="H5:I6"/>
    <mergeCell ref="L5:M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7"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210"/>
      <c r="AF1" s="210"/>
    </row>
    <row r="2" spans="1:34" s="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210"/>
      <c r="AF2" s="210"/>
    </row>
    <row r="3" spans="1:34" s="42" customFormat="1">
      <c r="A3" s="544" t="s">
        <v>109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210"/>
      <c r="AF3" s="210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54" t="s">
        <v>2</v>
      </c>
      <c r="B5" s="557" t="s">
        <v>7</v>
      </c>
      <c r="C5" s="558"/>
      <c r="D5" s="561" t="s">
        <v>19</v>
      </c>
      <c r="E5" s="558"/>
      <c r="F5" s="561" t="s">
        <v>13</v>
      </c>
      <c r="G5" s="558"/>
      <c r="H5" s="561" t="s">
        <v>20</v>
      </c>
      <c r="I5" s="558"/>
      <c r="J5" s="561" t="s">
        <v>8</v>
      </c>
      <c r="K5" s="558"/>
      <c r="L5" s="561" t="s">
        <v>21</v>
      </c>
      <c r="M5" s="558"/>
      <c r="N5" s="561" t="s">
        <v>14</v>
      </c>
      <c r="O5" s="558"/>
      <c r="P5" s="561" t="s">
        <v>18</v>
      </c>
      <c r="Q5" s="558"/>
      <c r="R5" s="561" t="s">
        <v>15</v>
      </c>
      <c r="S5" s="558"/>
      <c r="T5" s="561" t="s">
        <v>22</v>
      </c>
      <c r="U5" s="558"/>
      <c r="V5" s="561" t="s">
        <v>9</v>
      </c>
      <c r="W5" s="558"/>
      <c r="X5" s="561" t="s">
        <v>12</v>
      </c>
      <c r="Y5" s="558"/>
      <c r="Z5" s="561" t="s">
        <v>10</v>
      </c>
      <c r="AA5" s="558"/>
      <c r="AB5" s="561" t="s">
        <v>11</v>
      </c>
      <c r="AC5" s="558"/>
      <c r="AD5" s="563" t="s">
        <v>17</v>
      </c>
      <c r="AE5" s="175"/>
      <c r="AF5" s="175"/>
    </row>
    <row r="6" spans="1:34" ht="116.25" customHeight="1" thickBot="1">
      <c r="A6" s="555"/>
      <c r="B6" s="559"/>
      <c r="C6" s="560"/>
      <c r="D6" s="562"/>
      <c r="E6" s="560"/>
      <c r="F6" s="562"/>
      <c r="G6" s="560"/>
      <c r="H6" s="562"/>
      <c r="I6" s="560"/>
      <c r="J6" s="562"/>
      <c r="K6" s="560"/>
      <c r="L6" s="562"/>
      <c r="M6" s="560"/>
      <c r="N6" s="562"/>
      <c r="O6" s="560"/>
      <c r="P6" s="562"/>
      <c r="Q6" s="560"/>
      <c r="R6" s="562"/>
      <c r="S6" s="560"/>
      <c r="T6" s="562"/>
      <c r="U6" s="560"/>
      <c r="V6" s="562"/>
      <c r="W6" s="560"/>
      <c r="X6" s="562"/>
      <c r="Y6" s="560"/>
      <c r="Z6" s="562"/>
      <c r="AA6" s="560"/>
      <c r="AB6" s="562"/>
      <c r="AC6" s="560"/>
      <c r="AD6" s="564"/>
      <c r="AE6" s="175"/>
      <c r="AF6" s="175"/>
    </row>
    <row r="7" spans="1:34" ht="64.5" customHeight="1" thickBot="1">
      <c r="A7" s="556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32</v>
      </c>
      <c r="E8" s="144" t="s">
        <v>26</v>
      </c>
      <c r="F8" s="144">
        <v>38</v>
      </c>
      <c r="G8" s="144" t="s">
        <v>26</v>
      </c>
      <c r="H8" s="144">
        <v>28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131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15</v>
      </c>
      <c r="AE9" s="175"/>
      <c r="AF9" s="175"/>
    </row>
    <row r="10" spans="1:34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10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24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24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46</v>
      </c>
      <c r="C13" s="184">
        <v>8</v>
      </c>
      <c r="D13" s="144">
        <v>51</v>
      </c>
      <c r="E13" s="144">
        <v>7</v>
      </c>
      <c r="F13" s="144">
        <v>60</v>
      </c>
      <c r="G13" s="144">
        <v>6</v>
      </c>
      <c r="H13" s="144">
        <v>32</v>
      </c>
      <c r="I13" s="144">
        <v>9</v>
      </c>
      <c r="J13" s="144" t="s">
        <v>26</v>
      </c>
      <c r="K13" s="144">
        <v>17</v>
      </c>
      <c r="L13" s="144" t="s">
        <v>26</v>
      </c>
      <c r="M13" s="144">
        <v>10</v>
      </c>
      <c r="N13" s="144" t="s">
        <v>26</v>
      </c>
      <c r="O13" s="144">
        <v>8</v>
      </c>
      <c r="P13" s="144" t="s">
        <v>26</v>
      </c>
      <c r="Q13" s="144">
        <v>4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304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1</v>
      </c>
      <c r="F14" s="66">
        <v>15</v>
      </c>
      <c r="G14" s="66">
        <v>9</v>
      </c>
      <c r="H14" s="66" t="s">
        <v>26</v>
      </c>
      <c r="I14" s="66">
        <v>1</v>
      </c>
      <c r="J14" s="66" t="s">
        <v>26</v>
      </c>
      <c r="K14" s="66">
        <v>41</v>
      </c>
      <c r="L14" s="66" t="s">
        <v>26</v>
      </c>
      <c r="M14" s="66">
        <v>8</v>
      </c>
      <c r="N14" s="66" t="s">
        <v>26</v>
      </c>
      <c r="O14" s="66">
        <v>8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26</v>
      </c>
      <c r="AA14" s="191">
        <v>1</v>
      </c>
      <c r="AB14" s="191">
        <v>2</v>
      </c>
      <c r="AC14" s="65">
        <v>1</v>
      </c>
      <c r="AD14" s="195">
        <f t="shared" si="0"/>
        <v>121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80</v>
      </c>
      <c r="C15" s="110">
        <f t="shared" ref="C15:AD15" si="1">SUM(C8:C14)</f>
        <v>11</v>
      </c>
      <c r="D15" s="110">
        <f t="shared" si="1"/>
        <v>87</v>
      </c>
      <c r="E15" s="110">
        <f t="shared" si="1"/>
        <v>10</v>
      </c>
      <c r="F15" s="110">
        <f t="shared" si="1"/>
        <v>114</v>
      </c>
      <c r="G15" s="110">
        <f t="shared" si="1"/>
        <v>18</v>
      </c>
      <c r="H15" s="110">
        <f t="shared" si="1"/>
        <v>65</v>
      </c>
      <c r="I15" s="110">
        <f t="shared" si="1"/>
        <v>12</v>
      </c>
      <c r="J15" s="208" t="s">
        <v>26</v>
      </c>
      <c r="K15" s="110">
        <f t="shared" si="1"/>
        <v>103</v>
      </c>
      <c r="L15" s="208" t="s">
        <v>26</v>
      </c>
      <c r="M15" s="110">
        <f t="shared" si="1"/>
        <v>21</v>
      </c>
      <c r="N15" s="208" t="s">
        <v>26</v>
      </c>
      <c r="O15" s="110">
        <f t="shared" si="1"/>
        <v>18</v>
      </c>
      <c r="P15" s="208" t="s">
        <v>26</v>
      </c>
      <c r="Q15" s="110">
        <f t="shared" si="1"/>
        <v>4</v>
      </c>
      <c r="R15" s="208" t="s">
        <v>26</v>
      </c>
      <c r="S15" s="110">
        <f t="shared" si="1"/>
        <v>7</v>
      </c>
      <c r="T15" s="208" t="s">
        <v>26</v>
      </c>
      <c r="U15" s="110">
        <f t="shared" si="1"/>
        <v>5</v>
      </c>
      <c r="V15" s="208" t="s">
        <v>26</v>
      </c>
      <c r="W15" s="110">
        <f t="shared" si="1"/>
        <v>13</v>
      </c>
      <c r="X15" s="208" t="s">
        <v>26</v>
      </c>
      <c r="Y15" s="110">
        <f t="shared" si="1"/>
        <v>10</v>
      </c>
      <c r="Z15" s="110">
        <f t="shared" si="1"/>
        <v>42</v>
      </c>
      <c r="AA15" s="110">
        <f t="shared" si="1"/>
        <v>6</v>
      </c>
      <c r="AB15" s="110">
        <f t="shared" si="1"/>
        <v>2</v>
      </c>
      <c r="AC15" s="110">
        <f t="shared" si="1"/>
        <v>8</v>
      </c>
      <c r="AD15" s="121">
        <f t="shared" si="1"/>
        <v>636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5" t="s">
        <v>101</v>
      </c>
      <c r="C18" s="565"/>
      <c r="D18" s="565"/>
      <c r="E18" s="565"/>
      <c r="F18" s="567">
        <v>390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5" t="s">
        <v>102</v>
      </c>
      <c r="C19" s="565"/>
      <c r="D19" s="565"/>
      <c r="E19" s="565"/>
      <c r="F19" s="566">
        <v>246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09"/>
      <c r="AE22" s="209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09"/>
      <c r="AE23" s="209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09"/>
      <c r="AE24" s="209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09"/>
      <c r="AE25" s="209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09"/>
      <c r="AE26" s="209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09"/>
      <c r="AE27" s="209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09"/>
      <c r="AE28" s="209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09"/>
      <c r="AE29" s="209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09"/>
      <c r="AE30" s="209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09"/>
      <c r="AE31" s="209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09"/>
      <c r="AE32" s="209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09"/>
      <c r="AE33" s="209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09"/>
      <c r="AE34" s="209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  <mergeCell ref="A1:AD1"/>
    <mergeCell ref="A2:AD2"/>
    <mergeCell ref="A3:AD3"/>
    <mergeCell ref="A5:A7"/>
    <mergeCell ref="B5:C6"/>
    <mergeCell ref="H5:I6"/>
    <mergeCell ref="L5:M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topLeftCell="A10" zoomScale="80" zoomScaleNormal="80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212"/>
      <c r="AF1" s="212"/>
    </row>
    <row r="2" spans="1:34" s="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212"/>
      <c r="AF2" s="212"/>
    </row>
    <row r="3" spans="1:34" s="42" customFormat="1">
      <c r="A3" s="544" t="s">
        <v>110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212"/>
      <c r="AF3" s="212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54" t="s">
        <v>2</v>
      </c>
      <c r="B5" s="557" t="s">
        <v>7</v>
      </c>
      <c r="C5" s="558"/>
      <c r="D5" s="561" t="s">
        <v>19</v>
      </c>
      <c r="E5" s="558"/>
      <c r="F5" s="561" t="s">
        <v>13</v>
      </c>
      <c r="G5" s="558"/>
      <c r="H5" s="561" t="s">
        <v>20</v>
      </c>
      <c r="I5" s="558"/>
      <c r="J5" s="561" t="s">
        <v>8</v>
      </c>
      <c r="K5" s="558"/>
      <c r="L5" s="561" t="s">
        <v>21</v>
      </c>
      <c r="M5" s="558"/>
      <c r="N5" s="561" t="s">
        <v>14</v>
      </c>
      <c r="O5" s="558"/>
      <c r="P5" s="561" t="s">
        <v>18</v>
      </c>
      <c r="Q5" s="558"/>
      <c r="R5" s="561" t="s">
        <v>15</v>
      </c>
      <c r="S5" s="558"/>
      <c r="T5" s="561" t="s">
        <v>22</v>
      </c>
      <c r="U5" s="558"/>
      <c r="V5" s="561" t="s">
        <v>9</v>
      </c>
      <c r="W5" s="558"/>
      <c r="X5" s="561" t="s">
        <v>12</v>
      </c>
      <c r="Y5" s="558"/>
      <c r="Z5" s="561" t="s">
        <v>10</v>
      </c>
      <c r="AA5" s="558"/>
      <c r="AB5" s="561" t="s">
        <v>11</v>
      </c>
      <c r="AC5" s="558"/>
      <c r="AD5" s="563" t="s">
        <v>17</v>
      </c>
      <c r="AE5" s="175"/>
      <c r="AF5" s="175"/>
    </row>
    <row r="6" spans="1:34" ht="116.25" customHeight="1" thickBot="1">
      <c r="A6" s="555"/>
      <c r="B6" s="559"/>
      <c r="C6" s="560"/>
      <c r="D6" s="562"/>
      <c r="E6" s="560"/>
      <c r="F6" s="562"/>
      <c r="G6" s="560"/>
      <c r="H6" s="562"/>
      <c r="I6" s="560"/>
      <c r="J6" s="562"/>
      <c r="K6" s="560"/>
      <c r="L6" s="562"/>
      <c r="M6" s="560"/>
      <c r="N6" s="562"/>
      <c r="O6" s="560"/>
      <c r="P6" s="562"/>
      <c r="Q6" s="560"/>
      <c r="R6" s="562"/>
      <c r="S6" s="560"/>
      <c r="T6" s="562"/>
      <c r="U6" s="560"/>
      <c r="V6" s="562"/>
      <c r="W6" s="560"/>
      <c r="X6" s="562"/>
      <c r="Y6" s="560"/>
      <c r="Z6" s="562"/>
      <c r="AA6" s="560"/>
      <c r="AB6" s="562"/>
      <c r="AC6" s="560"/>
      <c r="AD6" s="564"/>
      <c r="AE6" s="175"/>
      <c r="AF6" s="175"/>
    </row>
    <row r="7" spans="1:34" ht="64.5" customHeight="1" thickBot="1">
      <c r="A7" s="556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32</v>
      </c>
      <c r="E8" s="144" t="s">
        <v>26</v>
      </c>
      <c r="F8" s="144">
        <v>38</v>
      </c>
      <c r="G8" s="144" t="s">
        <v>26</v>
      </c>
      <c r="H8" s="144">
        <v>28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131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15</v>
      </c>
      <c r="AE9" s="175"/>
      <c r="AF9" s="175"/>
    </row>
    <row r="10" spans="1:34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10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24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24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48</v>
      </c>
      <c r="C13" s="184">
        <v>8</v>
      </c>
      <c r="D13" s="144">
        <v>52</v>
      </c>
      <c r="E13" s="144">
        <v>7</v>
      </c>
      <c r="F13" s="144">
        <v>60</v>
      </c>
      <c r="G13" s="144">
        <v>6</v>
      </c>
      <c r="H13" s="144">
        <v>31</v>
      </c>
      <c r="I13" s="144">
        <v>9</v>
      </c>
      <c r="J13" s="144" t="s">
        <v>26</v>
      </c>
      <c r="K13" s="144">
        <v>17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16</v>
      </c>
      <c r="AA13" s="144">
        <v>4</v>
      </c>
      <c r="AB13" s="144" t="s">
        <v>26</v>
      </c>
      <c r="AC13" s="186">
        <v>6</v>
      </c>
      <c r="AD13" s="195">
        <f t="shared" si="0"/>
        <v>308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1</v>
      </c>
      <c r="F14" s="66">
        <v>15</v>
      </c>
      <c r="G14" s="66">
        <v>9</v>
      </c>
      <c r="H14" s="66" t="s">
        <v>26</v>
      </c>
      <c r="I14" s="66">
        <v>1</v>
      </c>
      <c r="J14" s="66" t="s">
        <v>26</v>
      </c>
      <c r="K14" s="66">
        <v>41</v>
      </c>
      <c r="L14" s="66" t="s">
        <v>26</v>
      </c>
      <c r="M14" s="66">
        <v>8</v>
      </c>
      <c r="N14" s="66" t="s">
        <v>26</v>
      </c>
      <c r="O14" s="66">
        <v>7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25</v>
      </c>
      <c r="AA14" s="191">
        <v>1</v>
      </c>
      <c r="AB14" s="191">
        <v>3</v>
      </c>
      <c r="AC14" s="65">
        <v>1</v>
      </c>
      <c r="AD14" s="195">
        <f t="shared" si="0"/>
        <v>120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82</v>
      </c>
      <c r="C15" s="110">
        <f t="shared" ref="C15:AD15" si="1">SUM(C8:C14)</f>
        <v>11</v>
      </c>
      <c r="D15" s="110">
        <f t="shared" si="1"/>
        <v>88</v>
      </c>
      <c r="E15" s="110">
        <f t="shared" si="1"/>
        <v>10</v>
      </c>
      <c r="F15" s="110">
        <f t="shared" si="1"/>
        <v>114</v>
      </c>
      <c r="G15" s="110">
        <f t="shared" si="1"/>
        <v>18</v>
      </c>
      <c r="H15" s="110">
        <f t="shared" si="1"/>
        <v>64</v>
      </c>
      <c r="I15" s="110">
        <f t="shared" si="1"/>
        <v>12</v>
      </c>
      <c r="J15" s="208" t="s">
        <v>26</v>
      </c>
      <c r="K15" s="110">
        <f t="shared" si="1"/>
        <v>103</v>
      </c>
      <c r="L15" s="208" t="s">
        <v>26</v>
      </c>
      <c r="M15" s="110">
        <f t="shared" si="1"/>
        <v>21</v>
      </c>
      <c r="N15" s="208" t="s">
        <v>26</v>
      </c>
      <c r="O15" s="110">
        <f t="shared" si="1"/>
        <v>18</v>
      </c>
      <c r="P15" s="208" t="s">
        <v>26</v>
      </c>
      <c r="Q15" s="110">
        <f t="shared" si="1"/>
        <v>4</v>
      </c>
      <c r="R15" s="208" t="s">
        <v>26</v>
      </c>
      <c r="S15" s="110">
        <f t="shared" si="1"/>
        <v>8</v>
      </c>
      <c r="T15" s="208" t="s">
        <v>26</v>
      </c>
      <c r="U15" s="110">
        <f t="shared" si="1"/>
        <v>5</v>
      </c>
      <c r="V15" s="208" t="s">
        <v>26</v>
      </c>
      <c r="W15" s="110">
        <f t="shared" si="1"/>
        <v>13</v>
      </c>
      <c r="X15" s="208" t="s">
        <v>26</v>
      </c>
      <c r="Y15" s="110">
        <f t="shared" si="1"/>
        <v>10</v>
      </c>
      <c r="Z15" s="110">
        <f t="shared" si="1"/>
        <v>41</v>
      </c>
      <c r="AA15" s="110">
        <f t="shared" si="1"/>
        <v>6</v>
      </c>
      <c r="AB15" s="110">
        <f t="shared" si="1"/>
        <v>3</v>
      </c>
      <c r="AC15" s="110">
        <f t="shared" si="1"/>
        <v>8</v>
      </c>
      <c r="AD15" s="121">
        <f t="shared" si="1"/>
        <v>639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5" t="s">
        <v>101</v>
      </c>
      <c r="C18" s="565"/>
      <c r="D18" s="565"/>
      <c r="E18" s="565"/>
      <c r="F18" s="567">
        <v>392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5" t="s">
        <v>102</v>
      </c>
      <c r="C19" s="565"/>
      <c r="D19" s="565"/>
      <c r="E19" s="565"/>
      <c r="F19" s="566">
        <v>247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11"/>
      <c r="AE22" s="211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11"/>
      <c r="AE23" s="211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11"/>
      <c r="AE24" s="211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11"/>
      <c r="AE25" s="211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11"/>
      <c r="AE26" s="211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11"/>
      <c r="AE27" s="211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11"/>
      <c r="AE28" s="211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11"/>
      <c r="AE29" s="211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11"/>
      <c r="AE30" s="211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11"/>
      <c r="AE31" s="211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11"/>
      <c r="AE32" s="211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11"/>
      <c r="AE33" s="211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11"/>
      <c r="AE34" s="211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  <mergeCell ref="A1:AD1"/>
    <mergeCell ref="A2:AD2"/>
    <mergeCell ref="A3:AD3"/>
    <mergeCell ref="A5:A7"/>
    <mergeCell ref="B5:C6"/>
    <mergeCell ref="H5:I6"/>
    <mergeCell ref="L5:M6"/>
    <mergeCell ref="AB5:AC6"/>
    <mergeCell ref="AD5:AD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214"/>
      <c r="AF1" s="214"/>
    </row>
    <row r="2" spans="1:34" s="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214"/>
      <c r="AF2" s="214"/>
    </row>
    <row r="3" spans="1:34" s="42" customFormat="1">
      <c r="A3" s="544" t="s">
        <v>111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214"/>
      <c r="AF3" s="214"/>
    </row>
    <row r="4" spans="1:34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ht="30.75" customHeight="1">
      <c r="A5" s="554" t="s">
        <v>2</v>
      </c>
      <c r="B5" s="557" t="s">
        <v>7</v>
      </c>
      <c r="C5" s="558"/>
      <c r="D5" s="561" t="s">
        <v>19</v>
      </c>
      <c r="E5" s="558"/>
      <c r="F5" s="561" t="s">
        <v>13</v>
      </c>
      <c r="G5" s="558"/>
      <c r="H5" s="561" t="s">
        <v>20</v>
      </c>
      <c r="I5" s="558"/>
      <c r="J5" s="561" t="s">
        <v>8</v>
      </c>
      <c r="K5" s="558"/>
      <c r="L5" s="561" t="s">
        <v>21</v>
      </c>
      <c r="M5" s="558"/>
      <c r="N5" s="561" t="s">
        <v>14</v>
      </c>
      <c r="O5" s="558"/>
      <c r="P5" s="561" t="s">
        <v>18</v>
      </c>
      <c r="Q5" s="558"/>
      <c r="R5" s="561" t="s">
        <v>15</v>
      </c>
      <c r="S5" s="558"/>
      <c r="T5" s="561" t="s">
        <v>22</v>
      </c>
      <c r="U5" s="558"/>
      <c r="V5" s="561" t="s">
        <v>9</v>
      </c>
      <c r="W5" s="558"/>
      <c r="X5" s="561" t="s">
        <v>12</v>
      </c>
      <c r="Y5" s="558"/>
      <c r="Z5" s="561" t="s">
        <v>10</v>
      </c>
      <c r="AA5" s="558"/>
      <c r="AB5" s="561" t="s">
        <v>11</v>
      </c>
      <c r="AC5" s="558"/>
      <c r="AD5" s="563" t="s">
        <v>17</v>
      </c>
      <c r="AE5" s="175"/>
      <c r="AF5" s="175"/>
    </row>
    <row r="6" spans="1:34" ht="116.25" customHeight="1" thickBot="1">
      <c r="A6" s="555"/>
      <c r="B6" s="559"/>
      <c r="C6" s="560"/>
      <c r="D6" s="562"/>
      <c r="E6" s="560"/>
      <c r="F6" s="562"/>
      <c r="G6" s="560"/>
      <c r="H6" s="562"/>
      <c r="I6" s="560"/>
      <c r="J6" s="562"/>
      <c r="K6" s="560"/>
      <c r="L6" s="562"/>
      <c r="M6" s="560"/>
      <c r="N6" s="562"/>
      <c r="O6" s="560"/>
      <c r="P6" s="562"/>
      <c r="Q6" s="560"/>
      <c r="R6" s="562"/>
      <c r="S6" s="560"/>
      <c r="T6" s="562"/>
      <c r="U6" s="560"/>
      <c r="V6" s="562"/>
      <c r="W6" s="560"/>
      <c r="X6" s="562"/>
      <c r="Y6" s="560"/>
      <c r="Z6" s="562"/>
      <c r="AA6" s="560"/>
      <c r="AB6" s="562"/>
      <c r="AC6" s="560"/>
      <c r="AD6" s="564"/>
      <c r="AE6" s="175"/>
      <c r="AF6" s="175"/>
    </row>
    <row r="7" spans="1:34" ht="64.5" customHeight="1" thickBot="1">
      <c r="A7" s="556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ht="33.75" customHeight="1">
      <c r="A8" s="182" t="s">
        <v>73</v>
      </c>
      <c r="B8" s="183">
        <v>33</v>
      </c>
      <c r="C8" s="184" t="s">
        <v>26</v>
      </c>
      <c r="D8" s="144">
        <v>32</v>
      </c>
      <c r="E8" s="144" t="s">
        <v>26</v>
      </c>
      <c r="F8" s="144">
        <v>39</v>
      </c>
      <c r="G8" s="144" t="s">
        <v>26</v>
      </c>
      <c r="H8" s="144">
        <v>28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132</v>
      </c>
      <c r="AE8" s="175"/>
      <c r="AF8" s="175"/>
    </row>
    <row r="9" spans="1:34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15</v>
      </c>
      <c r="AE9" s="175"/>
      <c r="AF9" s="175"/>
    </row>
    <row r="10" spans="1:34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10</v>
      </c>
      <c r="AE10" s="175"/>
      <c r="AF10" s="175"/>
    </row>
    <row r="11" spans="1:34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24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24</v>
      </c>
      <c r="AE11" s="175"/>
      <c r="AF11" s="175"/>
    </row>
    <row r="12" spans="1:34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42"/>
    </row>
    <row r="13" spans="1:34" ht="57" customHeight="1">
      <c r="A13" s="182" t="s">
        <v>90</v>
      </c>
      <c r="B13" s="183">
        <v>49</v>
      </c>
      <c r="C13" s="184">
        <v>8</v>
      </c>
      <c r="D13" s="144">
        <v>52</v>
      </c>
      <c r="E13" s="144">
        <v>7</v>
      </c>
      <c r="F13" s="144">
        <v>60</v>
      </c>
      <c r="G13" s="144">
        <v>6</v>
      </c>
      <c r="H13" s="144">
        <v>32</v>
      </c>
      <c r="I13" s="144">
        <v>9</v>
      </c>
      <c r="J13" s="144" t="s">
        <v>26</v>
      </c>
      <c r="K13" s="144">
        <v>17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3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17</v>
      </c>
      <c r="AA13" s="144">
        <v>4</v>
      </c>
      <c r="AB13" s="144" t="s">
        <v>26</v>
      </c>
      <c r="AC13" s="186">
        <v>6</v>
      </c>
      <c r="AD13" s="195">
        <f t="shared" si="0"/>
        <v>309</v>
      </c>
      <c r="AE13" s="175"/>
      <c r="AF13" s="175"/>
    </row>
    <row r="14" spans="1:34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1</v>
      </c>
      <c r="F14" s="66">
        <v>15</v>
      </c>
      <c r="G14" s="66">
        <v>9</v>
      </c>
      <c r="H14" s="66" t="s">
        <v>26</v>
      </c>
      <c r="I14" s="66">
        <v>1</v>
      </c>
      <c r="J14" s="66" t="s">
        <v>26</v>
      </c>
      <c r="K14" s="66">
        <v>43</v>
      </c>
      <c r="L14" s="66" t="s">
        <v>26</v>
      </c>
      <c r="M14" s="66">
        <v>8</v>
      </c>
      <c r="N14" s="66" t="s">
        <v>26</v>
      </c>
      <c r="O14" s="66">
        <v>7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25</v>
      </c>
      <c r="AA14" s="191">
        <v>1</v>
      </c>
      <c r="AB14" s="191">
        <v>3</v>
      </c>
      <c r="AC14" s="65">
        <v>1</v>
      </c>
      <c r="AD14" s="195">
        <f t="shared" si="0"/>
        <v>122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83</v>
      </c>
      <c r="C15" s="110">
        <f t="shared" ref="C15:AD15" si="1">SUM(C8:C14)</f>
        <v>11</v>
      </c>
      <c r="D15" s="110">
        <f t="shared" si="1"/>
        <v>88</v>
      </c>
      <c r="E15" s="110">
        <f t="shared" si="1"/>
        <v>10</v>
      </c>
      <c r="F15" s="110">
        <f t="shared" si="1"/>
        <v>115</v>
      </c>
      <c r="G15" s="110">
        <f t="shared" si="1"/>
        <v>18</v>
      </c>
      <c r="H15" s="110">
        <f t="shared" si="1"/>
        <v>65</v>
      </c>
      <c r="I15" s="110">
        <f t="shared" si="1"/>
        <v>12</v>
      </c>
      <c r="J15" s="208" t="s">
        <v>26</v>
      </c>
      <c r="K15" s="110">
        <f t="shared" si="1"/>
        <v>105</v>
      </c>
      <c r="L15" s="208" t="s">
        <v>26</v>
      </c>
      <c r="M15" s="110">
        <f t="shared" si="1"/>
        <v>21</v>
      </c>
      <c r="N15" s="208" t="s">
        <v>26</v>
      </c>
      <c r="O15" s="110">
        <f t="shared" si="1"/>
        <v>18</v>
      </c>
      <c r="P15" s="208" t="s">
        <v>26</v>
      </c>
      <c r="Q15" s="110">
        <f t="shared" si="1"/>
        <v>3</v>
      </c>
      <c r="R15" s="208" t="s">
        <v>26</v>
      </c>
      <c r="S15" s="110">
        <f t="shared" si="1"/>
        <v>7</v>
      </c>
      <c r="T15" s="208" t="s">
        <v>26</v>
      </c>
      <c r="U15" s="110">
        <f t="shared" si="1"/>
        <v>5</v>
      </c>
      <c r="V15" s="208" t="s">
        <v>26</v>
      </c>
      <c r="W15" s="110">
        <f t="shared" si="1"/>
        <v>13</v>
      </c>
      <c r="X15" s="208" t="s">
        <v>26</v>
      </c>
      <c r="Y15" s="110">
        <f t="shared" si="1"/>
        <v>10</v>
      </c>
      <c r="Z15" s="110">
        <f t="shared" si="1"/>
        <v>42</v>
      </c>
      <c r="AA15" s="110">
        <f t="shared" si="1"/>
        <v>6</v>
      </c>
      <c r="AB15" s="110">
        <f t="shared" si="1"/>
        <v>3</v>
      </c>
      <c r="AC15" s="110">
        <f t="shared" si="1"/>
        <v>8</v>
      </c>
      <c r="AD15" s="121">
        <f t="shared" si="1"/>
        <v>643</v>
      </c>
      <c r="AE15" s="175"/>
      <c r="AF15" s="175"/>
    </row>
    <row r="16" spans="1:34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>
      <c r="A18" s="176" t="s">
        <v>98</v>
      </c>
      <c r="B18" s="565" t="s">
        <v>101</v>
      </c>
      <c r="C18" s="565"/>
      <c r="D18" s="565"/>
      <c r="E18" s="565"/>
      <c r="F18" s="567">
        <v>396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>
      <c r="A19" s="176" t="s">
        <v>99</v>
      </c>
      <c r="B19" s="565" t="s">
        <v>102</v>
      </c>
      <c r="C19" s="565"/>
      <c r="D19" s="565"/>
      <c r="E19" s="565"/>
      <c r="F19" s="566">
        <v>247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05"/>
      <c r="AE20" s="105"/>
    </row>
    <row r="21" spans="1:32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05"/>
      <c r="AE21" s="105"/>
    </row>
    <row r="22" spans="1:32">
      <c r="A22" s="70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213"/>
      <c r="AE22" s="213"/>
    </row>
    <row r="23" spans="1:32">
      <c r="A23" s="70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213"/>
      <c r="AE23" s="213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13"/>
      <c r="AE24" s="213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13"/>
      <c r="AE25" s="213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13"/>
      <c r="AE26" s="213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13"/>
      <c r="AE27" s="213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13"/>
      <c r="AE28" s="213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13"/>
      <c r="AE29" s="213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13"/>
      <c r="AE30" s="213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13"/>
      <c r="AE31" s="213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13"/>
      <c r="AE32" s="213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13"/>
      <c r="AE33" s="213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13"/>
      <c r="AE34" s="213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A1:AD1"/>
    <mergeCell ref="A2:AD2"/>
    <mergeCell ref="A3:AD3"/>
    <mergeCell ref="A5:A7"/>
    <mergeCell ref="B5:C6"/>
    <mergeCell ref="H5:I6"/>
    <mergeCell ref="L5:M6"/>
    <mergeCell ref="AB5:AC6"/>
    <mergeCell ref="AD5:AD6"/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indexed="49"/>
  </sheetPr>
  <dimension ref="A1:AH34"/>
  <sheetViews>
    <sheetView zoomScale="85" workbookViewId="0">
      <selection activeCell="A3" sqref="A3:AD3"/>
    </sheetView>
  </sheetViews>
  <sheetFormatPr defaultRowHeight="26.25"/>
  <cols>
    <col min="1" max="1" width="26" style="2" customWidth="1"/>
    <col min="2" max="29" width="5.7109375" style="3" customWidth="1"/>
    <col min="30" max="30" width="9" style="1" customWidth="1"/>
    <col min="31" max="16384" width="9.140625" style="1"/>
  </cols>
  <sheetData>
    <row r="1" spans="1:34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216"/>
      <c r="AF1" s="216"/>
    </row>
    <row r="2" spans="1:34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216"/>
      <c r="AF2" s="216"/>
    </row>
    <row r="3" spans="1:34" s="168" customFormat="1">
      <c r="A3" s="544" t="s">
        <v>112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216"/>
      <c r="AF3" s="216"/>
    </row>
    <row r="4" spans="1:34" s="105" customFormat="1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5"/>
      <c r="AE4" s="175"/>
      <c r="AF4" s="175"/>
    </row>
    <row r="5" spans="1:34" s="105" customFormat="1" ht="30.75" customHeight="1">
      <c r="A5" s="554" t="s">
        <v>2</v>
      </c>
      <c r="B5" s="557" t="s">
        <v>7</v>
      </c>
      <c r="C5" s="558"/>
      <c r="D5" s="561" t="s">
        <v>19</v>
      </c>
      <c r="E5" s="558"/>
      <c r="F5" s="561" t="s">
        <v>13</v>
      </c>
      <c r="G5" s="558"/>
      <c r="H5" s="561" t="s">
        <v>20</v>
      </c>
      <c r="I5" s="558"/>
      <c r="J5" s="561" t="s">
        <v>8</v>
      </c>
      <c r="K5" s="558"/>
      <c r="L5" s="561" t="s">
        <v>21</v>
      </c>
      <c r="M5" s="558"/>
      <c r="N5" s="561" t="s">
        <v>14</v>
      </c>
      <c r="O5" s="558"/>
      <c r="P5" s="561" t="s">
        <v>18</v>
      </c>
      <c r="Q5" s="558"/>
      <c r="R5" s="561" t="s">
        <v>15</v>
      </c>
      <c r="S5" s="558"/>
      <c r="T5" s="561" t="s">
        <v>22</v>
      </c>
      <c r="U5" s="558"/>
      <c r="V5" s="561" t="s">
        <v>9</v>
      </c>
      <c r="W5" s="558"/>
      <c r="X5" s="561" t="s">
        <v>12</v>
      </c>
      <c r="Y5" s="558"/>
      <c r="Z5" s="561" t="s">
        <v>10</v>
      </c>
      <c r="AA5" s="558"/>
      <c r="AB5" s="561" t="s">
        <v>11</v>
      </c>
      <c r="AC5" s="558"/>
      <c r="AD5" s="563" t="s">
        <v>17</v>
      </c>
      <c r="AE5" s="175"/>
      <c r="AF5" s="175"/>
    </row>
    <row r="6" spans="1:34" s="105" customFormat="1" ht="116.25" customHeight="1" thickBot="1">
      <c r="A6" s="555"/>
      <c r="B6" s="559"/>
      <c r="C6" s="560"/>
      <c r="D6" s="562"/>
      <c r="E6" s="560"/>
      <c r="F6" s="562"/>
      <c r="G6" s="560"/>
      <c r="H6" s="562"/>
      <c r="I6" s="560"/>
      <c r="J6" s="562"/>
      <c r="K6" s="560"/>
      <c r="L6" s="562"/>
      <c r="M6" s="560"/>
      <c r="N6" s="562"/>
      <c r="O6" s="560"/>
      <c r="P6" s="562"/>
      <c r="Q6" s="560"/>
      <c r="R6" s="562"/>
      <c r="S6" s="560"/>
      <c r="T6" s="562"/>
      <c r="U6" s="560"/>
      <c r="V6" s="562"/>
      <c r="W6" s="560"/>
      <c r="X6" s="562"/>
      <c r="Y6" s="560"/>
      <c r="Z6" s="562"/>
      <c r="AA6" s="560"/>
      <c r="AB6" s="562"/>
      <c r="AC6" s="560"/>
      <c r="AD6" s="564"/>
      <c r="AE6" s="175"/>
      <c r="AF6" s="175"/>
    </row>
    <row r="7" spans="1:34" s="105" customFormat="1" ht="64.5" customHeight="1" thickBot="1">
      <c r="A7" s="556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80" t="s">
        <v>45</v>
      </c>
      <c r="AD7" s="181"/>
      <c r="AE7" s="175"/>
      <c r="AF7" s="175"/>
    </row>
    <row r="8" spans="1:34" s="105" customFormat="1" ht="33.75" customHeight="1">
      <c r="A8" s="182" t="s">
        <v>73</v>
      </c>
      <c r="B8" s="183">
        <v>34</v>
      </c>
      <c r="C8" s="184" t="s">
        <v>26</v>
      </c>
      <c r="D8" s="144">
        <v>32</v>
      </c>
      <c r="E8" s="144" t="s">
        <v>26</v>
      </c>
      <c r="F8" s="144">
        <v>38</v>
      </c>
      <c r="G8" s="144" t="s">
        <v>26</v>
      </c>
      <c r="H8" s="144">
        <v>27</v>
      </c>
      <c r="I8" s="144" t="s">
        <v>26</v>
      </c>
      <c r="J8" s="144" t="s">
        <v>26</v>
      </c>
      <c r="K8" s="144" t="s">
        <v>26</v>
      </c>
      <c r="L8" s="144" t="s">
        <v>26</v>
      </c>
      <c r="M8" s="144" t="s">
        <v>26</v>
      </c>
      <c r="N8" s="144" t="s">
        <v>26</v>
      </c>
      <c r="O8" s="144" t="s">
        <v>26</v>
      </c>
      <c r="P8" s="144" t="s">
        <v>26</v>
      </c>
      <c r="Q8" s="144" t="s">
        <v>26</v>
      </c>
      <c r="R8" s="144" t="s">
        <v>26</v>
      </c>
      <c r="S8" s="144" t="s">
        <v>26</v>
      </c>
      <c r="T8" s="144" t="s">
        <v>26</v>
      </c>
      <c r="U8" s="144" t="s">
        <v>26</v>
      </c>
      <c r="V8" s="144" t="s">
        <v>26</v>
      </c>
      <c r="W8" s="185" t="s">
        <v>26</v>
      </c>
      <c r="X8" s="144" t="s">
        <v>26</v>
      </c>
      <c r="Y8" s="144" t="s">
        <v>26</v>
      </c>
      <c r="Z8" s="144" t="s">
        <v>26</v>
      </c>
      <c r="AA8" s="144" t="s">
        <v>26</v>
      </c>
      <c r="AB8" s="144" t="s">
        <v>26</v>
      </c>
      <c r="AC8" s="186" t="s">
        <v>26</v>
      </c>
      <c r="AD8" s="187">
        <f t="shared" ref="AD8:AD14" si="0">SUM(B8:AC8)</f>
        <v>131</v>
      </c>
      <c r="AE8" s="175"/>
      <c r="AF8" s="175"/>
    </row>
    <row r="9" spans="1:34" s="105" customFormat="1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1" t="s">
        <v>26</v>
      </c>
      <c r="AC9" s="65" t="s">
        <v>26</v>
      </c>
      <c r="AD9" s="193">
        <f t="shared" si="0"/>
        <v>15</v>
      </c>
      <c r="AE9" s="175"/>
      <c r="AF9" s="175"/>
    </row>
    <row r="10" spans="1:34" s="105" customFormat="1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1" t="s">
        <v>26</v>
      </c>
      <c r="AC10" s="192" t="s">
        <v>26</v>
      </c>
      <c r="AD10" s="195">
        <f t="shared" si="0"/>
        <v>11</v>
      </c>
      <c r="AE10" s="175"/>
      <c r="AF10" s="175"/>
    </row>
    <row r="11" spans="1:34" s="105" customFormat="1" ht="33.75" customHeight="1">
      <c r="A11" s="182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 t="s">
        <v>26</v>
      </c>
      <c r="H11" s="144" t="s">
        <v>26</v>
      </c>
      <c r="I11" s="144" t="s">
        <v>26</v>
      </c>
      <c r="J11" s="144" t="s">
        <v>26</v>
      </c>
      <c r="K11" s="144">
        <v>23</v>
      </c>
      <c r="L11" s="144" t="s">
        <v>26</v>
      </c>
      <c r="M11" s="144" t="s">
        <v>26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44" t="s">
        <v>26</v>
      </c>
      <c r="AC11" s="186" t="s">
        <v>26</v>
      </c>
      <c r="AD11" s="187">
        <f>SUM(B11:AC11)</f>
        <v>23</v>
      </c>
      <c r="AE11" s="175"/>
      <c r="AF11" s="175"/>
    </row>
    <row r="12" spans="1:34" s="105" customFormat="1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44" t="s">
        <v>26</v>
      </c>
      <c r="AC12" s="186">
        <v>1</v>
      </c>
      <c r="AD12" s="195">
        <f t="shared" si="0"/>
        <v>31</v>
      </c>
      <c r="AE12" s="175"/>
      <c r="AF12" s="175"/>
      <c r="AH12" s="168"/>
    </row>
    <row r="13" spans="1:34" s="105" customFormat="1" ht="57" customHeight="1">
      <c r="A13" s="182" t="s">
        <v>90</v>
      </c>
      <c r="B13" s="183">
        <v>49</v>
      </c>
      <c r="C13" s="184">
        <v>8</v>
      </c>
      <c r="D13" s="144">
        <v>52</v>
      </c>
      <c r="E13" s="144">
        <v>7</v>
      </c>
      <c r="F13" s="144">
        <v>60</v>
      </c>
      <c r="G13" s="144">
        <v>6</v>
      </c>
      <c r="H13" s="144">
        <v>31</v>
      </c>
      <c r="I13" s="144">
        <v>9</v>
      </c>
      <c r="J13" s="144" t="s">
        <v>26</v>
      </c>
      <c r="K13" s="144">
        <v>17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3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17</v>
      </c>
      <c r="AA13" s="144">
        <v>4</v>
      </c>
      <c r="AB13" s="144" t="s">
        <v>26</v>
      </c>
      <c r="AC13" s="186">
        <v>6</v>
      </c>
      <c r="AD13" s="195">
        <f t="shared" si="0"/>
        <v>308</v>
      </c>
      <c r="AE13" s="175"/>
      <c r="AF13" s="175"/>
    </row>
    <row r="14" spans="1:34" s="105" customFormat="1" ht="57" customHeight="1">
      <c r="A14" s="196" t="s">
        <v>76</v>
      </c>
      <c r="B14" s="197" t="s">
        <v>26</v>
      </c>
      <c r="C14" s="198">
        <v>1</v>
      </c>
      <c r="D14" s="66">
        <v>1</v>
      </c>
      <c r="E14" s="66">
        <v>1</v>
      </c>
      <c r="F14" s="66">
        <v>15</v>
      </c>
      <c r="G14" s="66">
        <v>9</v>
      </c>
      <c r="H14" s="66" t="s">
        <v>26</v>
      </c>
      <c r="I14" s="66">
        <v>1</v>
      </c>
      <c r="J14" s="66" t="s">
        <v>26</v>
      </c>
      <c r="K14" s="66">
        <v>43</v>
      </c>
      <c r="L14" s="66" t="s">
        <v>26</v>
      </c>
      <c r="M14" s="66">
        <v>8</v>
      </c>
      <c r="N14" s="66" t="s">
        <v>26</v>
      </c>
      <c r="O14" s="66">
        <v>7</v>
      </c>
      <c r="P14" s="66" t="s">
        <v>26</v>
      </c>
      <c r="Q14" s="66" t="s">
        <v>26</v>
      </c>
      <c r="R14" s="66" t="s">
        <v>26</v>
      </c>
      <c r="S14" s="66" t="s">
        <v>26</v>
      </c>
      <c r="T14" s="66" t="s">
        <v>26</v>
      </c>
      <c r="U14" s="66" t="s">
        <v>26</v>
      </c>
      <c r="V14" s="66" t="s">
        <v>26</v>
      </c>
      <c r="W14" s="199">
        <v>4</v>
      </c>
      <c r="X14" s="191" t="s">
        <v>26</v>
      </c>
      <c r="Y14" s="191">
        <v>2</v>
      </c>
      <c r="Z14" s="191">
        <v>25</v>
      </c>
      <c r="AA14" s="191">
        <v>1</v>
      </c>
      <c r="AB14" s="191">
        <v>3</v>
      </c>
      <c r="AC14" s="65">
        <v>1</v>
      </c>
      <c r="AD14" s="195">
        <f t="shared" si="0"/>
        <v>122</v>
      </c>
      <c r="AE14" s="175"/>
      <c r="AF14" s="175"/>
    </row>
    <row r="15" spans="1:34" s="105" customFormat="1" ht="33.75" customHeight="1" thickBot="1">
      <c r="A15" s="200" t="s">
        <v>17</v>
      </c>
      <c r="B15" s="110">
        <f>SUM(B8:B14)</f>
        <v>84</v>
      </c>
      <c r="C15" s="110">
        <f t="shared" ref="C15:AD15" si="1">SUM(C8:C14)</f>
        <v>11</v>
      </c>
      <c r="D15" s="110">
        <f t="shared" si="1"/>
        <v>88</v>
      </c>
      <c r="E15" s="110">
        <f t="shared" si="1"/>
        <v>10</v>
      </c>
      <c r="F15" s="110">
        <f t="shared" si="1"/>
        <v>114</v>
      </c>
      <c r="G15" s="110">
        <f t="shared" si="1"/>
        <v>18</v>
      </c>
      <c r="H15" s="110">
        <f t="shared" si="1"/>
        <v>64</v>
      </c>
      <c r="I15" s="110">
        <f t="shared" si="1"/>
        <v>12</v>
      </c>
      <c r="J15" s="208" t="s">
        <v>26</v>
      </c>
      <c r="K15" s="110">
        <f t="shared" si="1"/>
        <v>104</v>
      </c>
      <c r="L15" s="208" t="s">
        <v>26</v>
      </c>
      <c r="M15" s="110">
        <f t="shared" si="1"/>
        <v>21</v>
      </c>
      <c r="N15" s="208" t="s">
        <v>26</v>
      </c>
      <c r="O15" s="110">
        <f t="shared" si="1"/>
        <v>18</v>
      </c>
      <c r="P15" s="208" t="s">
        <v>26</v>
      </c>
      <c r="Q15" s="110">
        <f t="shared" si="1"/>
        <v>3</v>
      </c>
      <c r="R15" s="208" t="s">
        <v>26</v>
      </c>
      <c r="S15" s="110">
        <f t="shared" si="1"/>
        <v>7</v>
      </c>
      <c r="T15" s="208" t="s">
        <v>26</v>
      </c>
      <c r="U15" s="110">
        <f t="shared" si="1"/>
        <v>5</v>
      </c>
      <c r="V15" s="208" t="s">
        <v>26</v>
      </c>
      <c r="W15" s="110">
        <f t="shared" si="1"/>
        <v>13</v>
      </c>
      <c r="X15" s="208" t="s">
        <v>26</v>
      </c>
      <c r="Y15" s="110">
        <f t="shared" si="1"/>
        <v>10</v>
      </c>
      <c r="Z15" s="110">
        <f t="shared" si="1"/>
        <v>42</v>
      </c>
      <c r="AA15" s="110">
        <f t="shared" si="1"/>
        <v>6</v>
      </c>
      <c r="AB15" s="110">
        <f t="shared" si="1"/>
        <v>3</v>
      </c>
      <c r="AC15" s="110">
        <f t="shared" si="1"/>
        <v>8</v>
      </c>
      <c r="AD15" s="121">
        <f t="shared" si="1"/>
        <v>641</v>
      </c>
      <c r="AE15" s="175"/>
      <c r="AF15" s="175"/>
    </row>
    <row r="16" spans="1:34" s="105" customFormat="1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5"/>
      <c r="AE16" s="175"/>
      <c r="AF16" s="175"/>
    </row>
    <row r="17" spans="1:32" s="105" customFormat="1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5"/>
      <c r="AE17" s="175"/>
      <c r="AF17" s="175"/>
    </row>
    <row r="18" spans="1:32" s="105" customFormat="1">
      <c r="A18" s="176" t="s">
        <v>98</v>
      </c>
      <c r="B18" s="565" t="s">
        <v>101</v>
      </c>
      <c r="C18" s="565"/>
      <c r="D18" s="565"/>
      <c r="E18" s="565"/>
      <c r="F18" s="567">
        <v>395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5"/>
      <c r="AE18" s="175"/>
      <c r="AF18" s="175"/>
    </row>
    <row r="19" spans="1:32" s="105" customFormat="1">
      <c r="A19" s="176" t="s">
        <v>99</v>
      </c>
      <c r="B19" s="565" t="s">
        <v>102</v>
      </c>
      <c r="C19" s="565"/>
      <c r="D19" s="565"/>
      <c r="E19" s="565"/>
      <c r="F19" s="566">
        <v>246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5"/>
      <c r="AE19" s="175"/>
      <c r="AF19" s="175"/>
    </row>
    <row r="20" spans="1:32" s="105" customFormat="1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</row>
    <row r="21" spans="1:32" s="105" customFormat="1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</row>
    <row r="22" spans="1:32" s="105" customFormat="1">
      <c r="A22" s="153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</row>
    <row r="23" spans="1:32" s="105" customFormat="1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</row>
    <row r="24" spans="1:32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215"/>
      <c r="AE24" s="215"/>
    </row>
    <row r="25" spans="1:32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215"/>
      <c r="AE25" s="215"/>
    </row>
    <row r="26" spans="1:32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215"/>
      <c r="AE26" s="215"/>
    </row>
    <row r="27" spans="1:32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215"/>
      <c r="AE27" s="215"/>
    </row>
    <row r="28" spans="1:32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215"/>
      <c r="AE28" s="215"/>
    </row>
    <row r="29" spans="1:32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215"/>
      <c r="AE29" s="215"/>
    </row>
    <row r="30" spans="1:32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215"/>
      <c r="AE30" s="215"/>
    </row>
    <row r="31" spans="1:32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215"/>
      <c r="AE31" s="215"/>
    </row>
    <row r="32" spans="1:32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215"/>
      <c r="AE32" s="215"/>
    </row>
    <row r="33" spans="1:31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215"/>
      <c r="AE33" s="215"/>
    </row>
    <row r="34" spans="1:31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215"/>
      <c r="AE34" s="215"/>
    </row>
  </sheetData>
  <sheetProtection selectLockedCells="1" selectUnlockedCells="1"/>
  <protectedRanges>
    <protectedRange password="CC33" sqref="B14:AC14 B8:AC12" name="ช่วง1"/>
    <protectedRange password="CC33" sqref="B13:AC13" name="ช่วง1_1"/>
  </protectedRanges>
  <mergeCells count="25">
    <mergeCell ref="A1:AD1"/>
    <mergeCell ref="A2:AD2"/>
    <mergeCell ref="A3:AD3"/>
    <mergeCell ref="A5:A7"/>
    <mergeCell ref="B5:C6"/>
    <mergeCell ref="H5:I6"/>
    <mergeCell ref="L5:M6"/>
    <mergeCell ref="AB5:AC6"/>
    <mergeCell ref="AD5:AD6"/>
    <mergeCell ref="B19:E19"/>
    <mergeCell ref="F19:H19"/>
    <mergeCell ref="P5:Q6"/>
    <mergeCell ref="Z5:AA6"/>
    <mergeCell ref="R5:S6"/>
    <mergeCell ref="T5:U6"/>
    <mergeCell ref="V5:W6"/>
    <mergeCell ref="X5:Y6"/>
    <mergeCell ref="B17:E17"/>
    <mergeCell ref="F17:H17"/>
    <mergeCell ref="B18:E18"/>
    <mergeCell ref="F18:H18"/>
    <mergeCell ref="N5:O6"/>
    <mergeCell ref="D5:E6"/>
    <mergeCell ref="F5:G6"/>
    <mergeCell ref="J5:K6"/>
  </mergeCells>
  <pageMargins left="0.4724409448818898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indexed="49"/>
  </sheetPr>
  <dimension ref="A1:AJ34"/>
  <sheetViews>
    <sheetView zoomScale="85" workbookViewId="0">
      <selection activeCell="A3" sqref="A3:AF3"/>
    </sheetView>
  </sheetViews>
  <sheetFormatPr defaultRowHeight="26.25"/>
  <cols>
    <col min="1" max="1" width="26" style="2" customWidth="1"/>
    <col min="2" max="31" width="5.7109375" style="3" customWidth="1"/>
    <col min="32" max="32" width="6.7109375" style="1" customWidth="1"/>
    <col min="33" max="16384" width="9.140625" style="1"/>
  </cols>
  <sheetData>
    <row r="1" spans="1:36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218"/>
      <c r="AH1" s="218"/>
    </row>
    <row r="2" spans="1:36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218"/>
      <c r="AH2" s="218"/>
    </row>
    <row r="3" spans="1:36" s="168" customFormat="1">
      <c r="A3" s="544" t="s">
        <v>113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218"/>
      <c r="AH3" s="218"/>
    </row>
    <row r="4" spans="1:36" s="105" customFormat="1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5"/>
      <c r="AG4" s="175"/>
      <c r="AH4" s="175"/>
    </row>
    <row r="5" spans="1:36" s="105" customFormat="1" ht="30.75" customHeight="1">
      <c r="A5" s="554" t="s">
        <v>2</v>
      </c>
      <c r="B5" s="557" t="s">
        <v>7</v>
      </c>
      <c r="C5" s="558"/>
      <c r="D5" s="561" t="s">
        <v>19</v>
      </c>
      <c r="E5" s="558"/>
      <c r="F5" s="561" t="s">
        <v>13</v>
      </c>
      <c r="G5" s="558"/>
      <c r="H5" s="561" t="s">
        <v>20</v>
      </c>
      <c r="I5" s="558"/>
      <c r="J5" s="561" t="s">
        <v>8</v>
      </c>
      <c r="K5" s="558"/>
      <c r="L5" s="561" t="s">
        <v>21</v>
      </c>
      <c r="M5" s="558"/>
      <c r="N5" s="561" t="s">
        <v>14</v>
      </c>
      <c r="O5" s="558"/>
      <c r="P5" s="561" t="s">
        <v>18</v>
      </c>
      <c r="Q5" s="558"/>
      <c r="R5" s="561" t="s">
        <v>15</v>
      </c>
      <c r="S5" s="558"/>
      <c r="T5" s="561" t="s">
        <v>22</v>
      </c>
      <c r="U5" s="558"/>
      <c r="V5" s="561" t="s">
        <v>9</v>
      </c>
      <c r="W5" s="558"/>
      <c r="X5" s="561" t="s">
        <v>12</v>
      </c>
      <c r="Y5" s="558"/>
      <c r="Z5" s="561" t="s">
        <v>10</v>
      </c>
      <c r="AA5" s="558"/>
      <c r="AB5" s="561" t="s">
        <v>11</v>
      </c>
      <c r="AC5" s="570"/>
      <c r="AD5" s="557" t="s">
        <v>115</v>
      </c>
      <c r="AE5" s="570" t="s">
        <v>114</v>
      </c>
      <c r="AF5" s="572" t="s">
        <v>17</v>
      </c>
      <c r="AG5" s="175"/>
      <c r="AH5" s="175"/>
    </row>
    <row r="6" spans="1:36" s="105" customFormat="1" ht="116.25" customHeight="1" thickBot="1">
      <c r="A6" s="555"/>
      <c r="B6" s="574"/>
      <c r="C6" s="569"/>
      <c r="D6" s="568"/>
      <c r="E6" s="569"/>
      <c r="F6" s="568"/>
      <c r="G6" s="569"/>
      <c r="H6" s="568"/>
      <c r="I6" s="569"/>
      <c r="J6" s="568"/>
      <c r="K6" s="569"/>
      <c r="L6" s="568"/>
      <c r="M6" s="569"/>
      <c r="N6" s="568"/>
      <c r="O6" s="569"/>
      <c r="P6" s="568"/>
      <c r="Q6" s="569"/>
      <c r="R6" s="568"/>
      <c r="S6" s="569"/>
      <c r="T6" s="568"/>
      <c r="U6" s="569"/>
      <c r="V6" s="568"/>
      <c r="W6" s="569"/>
      <c r="X6" s="568"/>
      <c r="Y6" s="569"/>
      <c r="Z6" s="568"/>
      <c r="AA6" s="569"/>
      <c r="AB6" s="568"/>
      <c r="AC6" s="571"/>
      <c r="AD6" s="574"/>
      <c r="AE6" s="571"/>
      <c r="AF6" s="573"/>
      <c r="AG6" s="175"/>
      <c r="AH6" s="175"/>
    </row>
    <row r="7" spans="1:36" s="105" customFormat="1" ht="64.5" customHeight="1" thickBot="1">
      <c r="A7" s="556"/>
      <c r="B7" s="178" t="s">
        <v>44</v>
      </c>
      <c r="C7" s="179" t="s">
        <v>45</v>
      </c>
      <c r="D7" s="179" t="s">
        <v>44</v>
      </c>
      <c r="E7" s="179" t="s">
        <v>45</v>
      </c>
      <c r="F7" s="179" t="s">
        <v>44</v>
      </c>
      <c r="G7" s="179" t="s">
        <v>45</v>
      </c>
      <c r="H7" s="179" t="s">
        <v>44</v>
      </c>
      <c r="I7" s="179" t="s">
        <v>45</v>
      </c>
      <c r="J7" s="179" t="s">
        <v>44</v>
      </c>
      <c r="K7" s="179" t="s">
        <v>45</v>
      </c>
      <c r="L7" s="179" t="s">
        <v>44</v>
      </c>
      <c r="M7" s="179" t="s">
        <v>45</v>
      </c>
      <c r="N7" s="179" t="s">
        <v>44</v>
      </c>
      <c r="O7" s="179" t="s">
        <v>45</v>
      </c>
      <c r="P7" s="179" t="s">
        <v>44</v>
      </c>
      <c r="Q7" s="179" t="s">
        <v>45</v>
      </c>
      <c r="R7" s="179" t="s">
        <v>44</v>
      </c>
      <c r="S7" s="179" t="s">
        <v>45</v>
      </c>
      <c r="T7" s="179" t="s">
        <v>44</v>
      </c>
      <c r="U7" s="179" t="s">
        <v>45</v>
      </c>
      <c r="V7" s="179" t="s">
        <v>44</v>
      </c>
      <c r="W7" s="179" t="s">
        <v>45</v>
      </c>
      <c r="X7" s="179" t="s">
        <v>44</v>
      </c>
      <c r="Y7" s="179" t="s">
        <v>45</v>
      </c>
      <c r="Z7" s="179" t="s">
        <v>44</v>
      </c>
      <c r="AA7" s="179" t="s">
        <v>45</v>
      </c>
      <c r="AB7" s="179" t="s">
        <v>44</v>
      </c>
      <c r="AC7" s="179" t="s">
        <v>45</v>
      </c>
      <c r="AD7" s="224" t="s">
        <v>44</v>
      </c>
      <c r="AE7" s="225" t="s">
        <v>45</v>
      </c>
      <c r="AF7" s="227"/>
      <c r="AG7" s="175"/>
      <c r="AH7" s="175"/>
    </row>
    <row r="8" spans="1:36" s="105" customFormat="1" ht="33.75" customHeight="1">
      <c r="A8" s="182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6">
        <f>SUM(B8:AE8)</f>
        <v>133</v>
      </c>
      <c r="AG8" s="175"/>
      <c r="AH8" s="175"/>
    </row>
    <row r="9" spans="1:36" s="105" customFormat="1" ht="33.75" customHeight="1">
      <c r="A9" s="188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226">
        <f t="shared" ref="AF9:AF14" si="0">SUM(B9:AE9)</f>
        <v>15</v>
      </c>
      <c r="AG9" s="175"/>
      <c r="AH9" s="175"/>
    </row>
    <row r="10" spans="1:36" s="105" customFormat="1" ht="57" customHeight="1">
      <c r="A10" s="194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226">
        <f t="shared" si="0"/>
        <v>11</v>
      </c>
      <c r="AG10" s="175"/>
      <c r="AH10" s="175"/>
    </row>
    <row r="11" spans="1:36" s="105" customFormat="1" ht="33.75" customHeight="1">
      <c r="A11" s="182" t="s">
        <v>4</v>
      </c>
      <c r="B11" s="183" t="s">
        <v>26</v>
      </c>
      <c r="C11" s="184">
        <v>1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18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226">
        <f t="shared" si="0"/>
        <v>23</v>
      </c>
      <c r="AG11" s="175"/>
      <c r="AH11" s="175"/>
    </row>
    <row r="12" spans="1:36" s="105" customFormat="1" ht="33.75" customHeight="1">
      <c r="A12" s="182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 t="s">
        <v>26</v>
      </c>
      <c r="AF12" s="226">
        <f t="shared" si="0"/>
        <v>31</v>
      </c>
      <c r="AG12" s="175"/>
      <c r="AH12" s="175"/>
      <c r="AJ12" s="168"/>
    </row>
    <row r="13" spans="1:36" s="105" customFormat="1" ht="57" customHeight="1">
      <c r="A13" s="182" t="s">
        <v>90</v>
      </c>
      <c r="B13" s="183">
        <v>49</v>
      </c>
      <c r="C13" s="184">
        <v>8</v>
      </c>
      <c r="D13" s="144">
        <v>52</v>
      </c>
      <c r="E13" s="144">
        <v>7</v>
      </c>
      <c r="F13" s="144">
        <v>60</v>
      </c>
      <c r="G13" s="144">
        <v>6</v>
      </c>
      <c r="H13" s="144">
        <v>30</v>
      </c>
      <c r="I13" s="144">
        <v>9</v>
      </c>
      <c r="J13" s="144" t="s">
        <v>26</v>
      </c>
      <c r="K13" s="144">
        <v>14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3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17</v>
      </c>
      <c r="AA13" s="144">
        <v>4</v>
      </c>
      <c r="AB13" s="185" t="s">
        <v>26</v>
      </c>
      <c r="AC13" s="144">
        <v>6</v>
      </c>
      <c r="AD13" s="144">
        <v>2</v>
      </c>
      <c r="AE13" s="185">
        <v>2</v>
      </c>
      <c r="AF13" s="226">
        <f t="shared" si="0"/>
        <v>308</v>
      </c>
      <c r="AG13" s="175"/>
      <c r="AH13" s="175"/>
    </row>
    <row r="14" spans="1:36" s="105" customFormat="1" ht="57" customHeight="1" thickBot="1">
      <c r="A14" s="194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15</v>
      </c>
      <c r="G14" s="191">
        <v>9</v>
      </c>
      <c r="H14" s="191" t="s">
        <v>26</v>
      </c>
      <c r="I14" s="191">
        <v>1</v>
      </c>
      <c r="J14" s="191" t="s">
        <v>26</v>
      </c>
      <c r="K14" s="191">
        <v>41</v>
      </c>
      <c r="L14" s="191" t="s">
        <v>26</v>
      </c>
      <c r="M14" s="191">
        <v>8</v>
      </c>
      <c r="N14" s="191" t="s">
        <v>26</v>
      </c>
      <c r="O14" s="191">
        <v>7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4</v>
      </c>
      <c r="X14" s="191" t="s">
        <v>26</v>
      </c>
      <c r="Y14" s="191">
        <v>2</v>
      </c>
      <c r="Z14" s="191">
        <v>25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2</v>
      </c>
      <c r="AF14" s="219">
        <f t="shared" si="0"/>
        <v>122</v>
      </c>
      <c r="AG14" s="175"/>
      <c r="AH14" s="175"/>
    </row>
    <row r="15" spans="1:36" s="105" customFormat="1" ht="33.75" customHeight="1" thickBot="1">
      <c r="A15" s="228" t="s">
        <v>17</v>
      </c>
      <c r="B15" s="229">
        <f>SUM(B8:B14)</f>
        <v>84</v>
      </c>
      <c r="C15" s="230">
        <f t="shared" ref="C15:AB15" si="1">SUM(C8:C14)</f>
        <v>12</v>
      </c>
      <c r="D15" s="230">
        <f t="shared" si="1"/>
        <v>88</v>
      </c>
      <c r="E15" s="230">
        <f t="shared" si="1"/>
        <v>10</v>
      </c>
      <c r="F15" s="230">
        <f t="shared" si="1"/>
        <v>115</v>
      </c>
      <c r="G15" s="230">
        <f t="shared" si="1"/>
        <v>21</v>
      </c>
      <c r="H15" s="230">
        <f t="shared" si="1"/>
        <v>64</v>
      </c>
      <c r="I15" s="230">
        <f t="shared" si="1"/>
        <v>12</v>
      </c>
      <c r="J15" s="231" t="s">
        <v>26</v>
      </c>
      <c r="K15" s="230">
        <f t="shared" si="1"/>
        <v>94</v>
      </c>
      <c r="L15" s="231" t="s">
        <v>26</v>
      </c>
      <c r="M15" s="230">
        <f t="shared" si="1"/>
        <v>22</v>
      </c>
      <c r="N15" s="231" t="s">
        <v>26</v>
      </c>
      <c r="O15" s="230">
        <f t="shared" si="1"/>
        <v>18</v>
      </c>
      <c r="P15" s="231" t="s">
        <v>26</v>
      </c>
      <c r="Q15" s="230">
        <f t="shared" si="1"/>
        <v>3</v>
      </c>
      <c r="R15" s="231" t="s">
        <v>26</v>
      </c>
      <c r="S15" s="230">
        <f t="shared" si="1"/>
        <v>7</v>
      </c>
      <c r="T15" s="231" t="s">
        <v>26</v>
      </c>
      <c r="U15" s="230">
        <f t="shared" si="1"/>
        <v>5</v>
      </c>
      <c r="V15" s="231" t="s">
        <v>26</v>
      </c>
      <c r="W15" s="230">
        <f t="shared" si="1"/>
        <v>13</v>
      </c>
      <c r="X15" s="231" t="s">
        <v>26</v>
      </c>
      <c r="Y15" s="230">
        <f t="shared" si="1"/>
        <v>10</v>
      </c>
      <c r="Z15" s="230">
        <f t="shared" si="1"/>
        <v>42</v>
      </c>
      <c r="AA15" s="230">
        <f t="shared" si="1"/>
        <v>6</v>
      </c>
      <c r="AB15" s="230">
        <f t="shared" si="1"/>
        <v>3</v>
      </c>
      <c r="AC15" s="230">
        <f>SUM(AC8:AC14)</f>
        <v>8</v>
      </c>
      <c r="AD15" s="232">
        <f>SUM(AD8:AD14)</f>
        <v>2</v>
      </c>
      <c r="AE15" s="234">
        <f>SUM(AE8:AE14)</f>
        <v>4</v>
      </c>
      <c r="AF15" s="233">
        <f>SUM(AF8:AF14)</f>
        <v>643</v>
      </c>
      <c r="AG15" s="175"/>
      <c r="AH15" s="175"/>
    </row>
    <row r="16" spans="1:36" s="105" customFormat="1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5"/>
      <c r="AG16" s="175"/>
      <c r="AH16" s="175"/>
    </row>
    <row r="17" spans="1:34" s="105" customFormat="1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5"/>
      <c r="AG17" s="175"/>
      <c r="AH17" s="175"/>
    </row>
    <row r="18" spans="1:34" s="105" customFormat="1">
      <c r="A18" s="176" t="s">
        <v>98</v>
      </c>
      <c r="B18" s="565" t="s">
        <v>101</v>
      </c>
      <c r="C18" s="565"/>
      <c r="D18" s="565"/>
      <c r="E18" s="565"/>
      <c r="F18" s="567">
        <v>398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5"/>
      <c r="AG18" s="175"/>
      <c r="AH18" s="175"/>
    </row>
    <row r="19" spans="1:34" s="105" customFormat="1">
      <c r="A19" s="176" t="s">
        <v>99</v>
      </c>
      <c r="B19" s="565" t="s">
        <v>102</v>
      </c>
      <c r="C19" s="565"/>
      <c r="D19" s="565"/>
      <c r="E19" s="565"/>
      <c r="F19" s="566">
        <v>245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5"/>
      <c r="AG19" s="175"/>
      <c r="AH19" s="175"/>
    </row>
    <row r="20" spans="1:34" s="105" customFormat="1">
      <c r="A20" s="153"/>
      <c r="B20" s="154"/>
      <c r="C20" s="154"/>
      <c r="D20" s="154"/>
      <c r="E20" s="154"/>
      <c r="F20" s="154"/>
      <c r="G20" s="154"/>
      <c r="H20" s="154"/>
      <c r="I20" s="15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</row>
    <row r="21" spans="1:34" s="105" customFormat="1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</row>
    <row r="22" spans="1:34" s="105" customFormat="1">
      <c r="A22" s="153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</row>
    <row r="23" spans="1:34" s="105" customFormat="1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</row>
    <row r="24" spans="1:34">
      <c r="A24" s="70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217"/>
      <c r="AG24" s="217"/>
    </row>
    <row r="25" spans="1:34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217"/>
      <c r="AG25" s="217"/>
    </row>
    <row r="26" spans="1:34">
      <c r="A26" s="70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217"/>
      <c r="AG26" s="217"/>
    </row>
    <row r="27" spans="1:34">
      <c r="A27" s="7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217"/>
      <c r="AG27" s="217"/>
    </row>
    <row r="28" spans="1:34">
      <c r="A28" s="7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217"/>
      <c r="AG28" s="217"/>
    </row>
    <row r="29" spans="1:34">
      <c r="A29" s="7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217"/>
      <c r="AG29" s="217"/>
    </row>
    <row r="30" spans="1:34">
      <c r="A30" s="7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217"/>
      <c r="AG30" s="217"/>
    </row>
    <row r="31" spans="1:34">
      <c r="A31" s="70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217"/>
      <c r="AG31" s="217"/>
    </row>
    <row r="32" spans="1:34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217"/>
      <c r="AG32" s="217"/>
    </row>
    <row r="33" spans="1:33">
      <c r="A33" s="70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217"/>
      <c r="AG33" s="217"/>
    </row>
    <row r="34" spans="1:33">
      <c r="A34" s="70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217"/>
      <c r="AG34" s="217"/>
    </row>
  </sheetData>
  <sheetProtection selectLockedCells="1" selectUnlockedCells="1"/>
  <protectedRanges>
    <protectedRange password="CC33" sqref="B14:AE14 B8:AE12" name="ช่วง1"/>
    <protectedRange password="CC33" sqref="B13:AE13" name="ช่วง1_1"/>
  </protectedRanges>
  <mergeCells count="27">
    <mergeCell ref="A1:AF1"/>
    <mergeCell ref="A2:AF2"/>
    <mergeCell ref="A3:AF3"/>
    <mergeCell ref="A5:A7"/>
    <mergeCell ref="B5:C6"/>
    <mergeCell ref="AE5:AE6"/>
    <mergeCell ref="D5:E6"/>
    <mergeCell ref="F5:G6"/>
    <mergeCell ref="H5:I6"/>
    <mergeCell ref="J5:K6"/>
    <mergeCell ref="L5:M6"/>
    <mergeCell ref="AD5:AD6"/>
    <mergeCell ref="P5:Q6"/>
    <mergeCell ref="R5:S6"/>
    <mergeCell ref="T5:U6"/>
    <mergeCell ref="V5:W6"/>
    <mergeCell ref="B19:E19"/>
    <mergeCell ref="F19:H19"/>
    <mergeCell ref="Z5:AA6"/>
    <mergeCell ref="AB5:AC6"/>
    <mergeCell ref="AF5:AF6"/>
    <mergeCell ref="B17:E17"/>
    <mergeCell ref="F17:H17"/>
    <mergeCell ref="B18:E18"/>
    <mergeCell ref="F18:H18"/>
    <mergeCell ref="N5:O6"/>
    <mergeCell ref="X5:Y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topLeftCell="A7" zoomScale="85" workbookViewId="0">
      <selection activeCell="AF16" sqref="AF1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35"/>
      <c r="AJ1" s="235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35"/>
      <c r="AJ2" s="235"/>
    </row>
    <row r="3" spans="1:38" s="168" customFormat="1">
      <c r="A3" s="544" t="s">
        <v>116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35"/>
      <c r="AJ3" s="23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81" t="s">
        <v>22</v>
      </c>
      <c r="U5" s="576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2"/>
      <c r="U6" s="578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1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18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49</v>
      </c>
      <c r="C13" s="184">
        <v>8</v>
      </c>
      <c r="D13" s="144">
        <v>52</v>
      </c>
      <c r="E13" s="144">
        <v>7</v>
      </c>
      <c r="F13" s="144">
        <v>60</v>
      </c>
      <c r="G13" s="144">
        <v>6</v>
      </c>
      <c r="H13" s="144">
        <v>30</v>
      </c>
      <c r="I13" s="144">
        <v>9</v>
      </c>
      <c r="J13" s="144" t="s">
        <v>26</v>
      </c>
      <c r="K13" s="144">
        <v>14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3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17</v>
      </c>
      <c r="AA13" s="144">
        <v>4</v>
      </c>
      <c r="AB13" s="185" t="s">
        <v>26</v>
      </c>
      <c r="AC13" s="144">
        <v>6</v>
      </c>
      <c r="AD13" s="144" t="s">
        <v>26</v>
      </c>
      <c r="AE13" s="185" t="s">
        <v>26</v>
      </c>
      <c r="AF13" s="144">
        <v>2</v>
      </c>
      <c r="AG13" s="185">
        <v>2</v>
      </c>
      <c r="AH13" s="226">
        <f t="shared" si="0"/>
        <v>308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15</v>
      </c>
      <c r="G14" s="191">
        <v>9</v>
      </c>
      <c r="H14" s="191" t="s">
        <v>26</v>
      </c>
      <c r="I14" s="191">
        <v>1</v>
      </c>
      <c r="J14" s="191" t="s">
        <v>26</v>
      </c>
      <c r="K14" s="191">
        <v>40</v>
      </c>
      <c r="L14" s="191" t="s">
        <v>26</v>
      </c>
      <c r="M14" s="191">
        <v>8</v>
      </c>
      <c r="N14" s="191" t="s">
        <v>26</v>
      </c>
      <c r="O14" s="191">
        <v>7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4</v>
      </c>
      <c r="X14" s="191" t="s">
        <v>26</v>
      </c>
      <c r="Y14" s="191">
        <v>2</v>
      </c>
      <c r="Z14" s="191">
        <v>25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2</v>
      </c>
      <c r="AH14" s="226">
        <f t="shared" si="0"/>
        <v>122</v>
      </c>
      <c r="AI14" s="175"/>
      <c r="AJ14" s="175"/>
    </row>
    <row r="15" spans="1:38" ht="33.75" customHeight="1" thickBot="1">
      <c r="A15" s="228" t="s">
        <v>17</v>
      </c>
      <c r="B15" s="229">
        <f>SUM(B8:B14)</f>
        <v>84</v>
      </c>
      <c r="C15" s="237">
        <f t="shared" ref="C15:AB15" si="1">SUM(C8:C14)</f>
        <v>12</v>
      </c>
      <c r="D15" s="237">
        <f t="shared" si="1"/>
        <v>88</v>
      </c>
      <c r="E15" s="237">
        <f t="shared" si="1"/>
        <v>10</v>
      </c>
      <c r="F15" s="237">
        <f t="shared" si="1"/>
        <v>115</v>
      </c>
      <c r="G15" s="237">
        <f t="shared" si="1"/>
        <v>21</v>
      </c>
      <c r="H15" s="237">
        <f t="shared" si="1"/>
        <v>64</v>
      </c>
      <c r="I15" s="237">
        <f t="shared" si="1"/>
        <v>12</v>
      </c>
      <c r="J15" s="238" t="s">
        <v>26</v>
      </c>
      <c r="K15" s="237">
        <f t="shared" si="1"/>
        <v>93</v>
      </c>
      <c r="L15" s="238" t="s">
        <v>26</v>
      </c>
      <c r="M15" s="237">
        <f t="shared" si="1"/>
        <v>22</v>
      </c>
      <c r="N15" s="238" t="s">
        <v>26</v>
      </c>
      <c r="O15" s="237">
        <f t="shared" si="1"/>
        <v>18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7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6</v>
      </c>
      <c r="AB15" s="237">
        <f t="shared" si="1"/>
        <v>3</v>
      </c>
      <c r="AC15" s="237">
        <f>SUM(AC8:AC14)</f>
        <v>8</v>
      </c>
      <c r="AD15" s="237" t="s">
        <v>26</v>
      </c>
      <c r="AE15" s="237">
        <v>2</v>
      </c>
      <c r="AF15" s="237">
        <f>SUM(AF8:AF14)</f>
        <v>2</v>
      </c>
      <c r="AG15" s="232">
        <f>SUM(AG8:AG14)</f>
        <v>4</v>
      </c>
      <c r="AH15" s="233">
        <f>SUM(AH8:AH14)</f>
        <v>644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5" t="s">
        <v>101</v>
      </c>
      <c r="C18" s="565"/>
      <c r="D18" s="565"/>
      <c r="E18" s="565"/>
      <c r="F18" s="567">
        <v>398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5" t="s">
        <v>102</v>
      </c>
      <c r="C19" s="565"/>
      <c r="D19" s="565"/>
      <c r="E19" s="565"/>
      <c r="F19" s="566">
        <v>246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G14 B8:AG12" name="ช่วง1"/>
    <protectedRange password="CC33" sqref="B13:AG13" name="ช่วง1_1"/>
  </protectedRanges>
  <mergeCells count="29">
    <mergeCell ref="AF5:AF6"/>
    <mergeCell ref="V5:W6"/>
    <mergeCell ref="P5:Q6"/>
    <mergeCell ref="B19:E19"/>
    <mergeCell ref="F19:H19"/>
    <mergeCell ref="J5:K6"/>
    <mergeCell ref="B17:E17"/>
    <mergeCell ref="F17:H17"/>
    <mergeCell ref="D5:E6"/>
    <mergeCell ref="F5:G6"/>
    <mergeCell ref="B18:E18"/>
    <mergeCell ref="F18:H18"/>
    <mergeCell ref="T5:U6"/>
    <mergeCell ref="A1:AH1"/>
    <mergeCell ref="A2:AH2"/>
    <mergeCell ref="A3:AH3"/>
    <mergeCell ref="A5:A7"/>
    <mergeCell ref="B5:C6"/>
    <mergeCell ref="AD5:AD6"/>
    <mergeCell ref="AE5:AE6"/>
    <mergeCell ref="Z5:AA6"/>
    <mergeCell ref="AB5:AC6"/>
    <mergeCell ref="X5:Y6"/>
    <mergeCell ref="L5:M6"/>
    <mergeCell ref="H5:I6"/>
    <mergeCell ref="AH5:AH6"/>
    <mergeCell ref="AG5:AG6"/>
    <mergeCell ref="N5:O6"/>
    <mergeCell ref="R5:S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8" enableFormatConditionsCalculation="0">
    <tabColor indexed="17"/>
  </sheetPr>
  <dimension ref="A1:V13"/>
  <sheetViews>
    <sheetView zoomScale="85" workbookViewId="0">
      <selection activeCell="S11" sqref="S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2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2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2" s="42" customFormat="1">
      <c r="A3" s="515" t="s">
        <v>29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2" ht="27" thickBot="1"/>
    <row r="5" spans="1:22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03" t="s">
        <v>25</v>
      </c>
      <c r="L5" s="503"/>
      <c r="M5" s="503"/>
      <c r="N5" s="503"/>
      <c r="O5" s="504"/>
      <c r="P5" s="518" t="s">
        <v>17</v>
      </c>
    </row>
    <row r="6" spans="1:22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19"/>
    </row>
    <row r="7" spans="1:22" ht="33.75" customHeight="1">
      <c r="A7" s="37" t="s">
        <v>3</v>
      </c>
      <c r="B7" s="6">
        <v>44</v>
      </c>
      <c r="C7" s="7">
        <v>54</v>
      </c>
      <c r="D7" s="7">
        <v>41</v>
      </c>
      <c r="E7" s="7">
        <v>51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190</v>
      </c>
    </row>
    <row r="8" spans="1:22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>
        <v>1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2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2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V10" s="42"/>
    </row>
    <row r="11" spans="1:22" ht="57" customHeight="1">
      <c r="A11" s="38" t="s">
        <v>91</v>
      </c>
      <c r="B11" s="8">
        <v>23</v>
      </c>
      <c r="C11" s="9">
        <v>25</v>
      </c>
      <c r="D11" s="9">
        <v>28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112</v>
      </c>
    </row>
    <row r="12" spans="1:22" ht="57" customHeight="1">
      <c r="A12" s="40" t="s">
        <v>24</v>
      </c>
      <c r="B12" s="11">
        <v>5</v>
      </c>
      <c r="C12" s="12">
        <v>13</v>
      </c>
      <c r="D12" s="12">
        <v>40</v>
      </c>
      <c r="E12" s="12">
        <v>8</v>
      </c>
      <c r="F12" s="12">
        <v>59</v>
      </c>
      <c r="G12" s="12">
        <v>15</v>
      </c>
      <c r="H12" s="12">
        <v>15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38</v>
      </c>
      <c r="O12" s="13">
        <v>9</v>
      </c>
      <c r="P12" s="47">
        <f t="shared" si="0"/>
        <v>223</v>
      </c>
    </row>
    <row r="13" spans="1:22" ht="33.75" customHeight="1" thickBot="1">
      <c r="A13" s="48" t="s">
        <v>17</v>
      </c>
      <c r="B13" s="49">
        <f t="shared" ref="B13:P13" si="1">SUM(B7:B12)</f>
        <v>75</v>
      </c>
      <c r="C13" s="50">
        <f t="shared" si="1"/>
        <v>95</v>
      </c>
      <c r="D13" s="50">
        <f t="shared" si="1"/>
        <v>119</v>
      </c>
      <c r="E13" s="50">
        <f t="shared" si="1"/>
        <v>83</v>
      </c>
      <c r="F13" s="50">
        <f t="shared" si="1"/>
        <v>109</v>
      </c>
      <c r="G13" s="50">
        <f t="shared" si="1"/>
        <v>21</v>
      </c>
      <c r="H13" s="50">
        <f t="shared" si="1"/>
        <v>18</v>
      </c>
      <c r="I13" s="50">
        <f t="shared" si="1"/>
        <v>3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9</v>
      </c>
      <c r="P13" s="45">
        <f t="shared" si="1"/>
        <v>599</v>
      </c>
    </row>
  </sheetData>
  <sheetProtection selectLockedCells="1" selectUnlockedCells="1"/>
  <protectedRanges>
    <protectedRange password="CC33" sqref="B7:O12" name="ช่วง1"/>
  </protectedRanges>
  <mergeCells count="15">
    <mergeCell ref="A1:P1"/>
    <mergeCell ref="A2:P2"/>
    <mergeCell ref="A3:P3"/>
    <mergeCell ref="H5:H6"/>
    <mergeCell ref="I5:I6"/>
    <mergeCell ref="J5:J6"/>
    <mergeCell ref="K5:O5"/>
    <mergeCell ref="A5:A6"/>
    <mergeCell ref="B5:B6"/>
    <mergeCell ref="G5:G6"/>
    <mergeCell ref="C5:C6"/>
    <mergeCell ref="D5:D6"/>
    <mergeCell ref="E5:E6"/>
    <mergeCell ref="F5:F6"/>
    <mergeCell ref="P5:P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A3" sqref="A3:AH3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35"/>
      <c r="AJ1" s="235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35"/>
      <c r="AJ2" s="235"/>
    </row>
    <row r="3" spans="1:38" s="168" customFormat="1">
      <c r="A3" s="544" t="s">
        <v>117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35"/>
      <c r="AJ3" s="23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81" t="s">
        <v>22</v>
      </c>
      <c r="U5" s="576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2"/>
      <c r="U6" s="578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 t="shared" ref="AH8:AH14" si="0"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si="0"/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1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18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49</v>
      </c>
      <c r="C13" s="184">
        <v>8</v>
      </c>
      <c r="D13" s="144">
        <v>51</v>
      </c>
      <c r="E13" s="144">
        <v>7</v>
      </c>
      <c r="F13" s="144">
        <v>60</v>
      </c>
      <c r="G13" s="144">
        <v>6</v>
      </c>
      <c r="H13" s="144">
        <v>30</v>
      </c>
      <c r="I13" s="144">
        <v>9</v>
      </c>
      <c r="J13" s="144" t="s">
        <v>26</v>
      </c>
      <c r="K13" s="144">
        <v>13</v>
      </c>
      <c r="L13" s="144" t="s">
        <v>26</v>
      </c>
      <c r="M13" s="144">
        <v>10</v>
      </c>
      <c r="N13" s="144" t="s">
        <v>26</v>
      </c>
      <c r="O13" s="144">
        <v>9</v>
      </c>
      <c r="P13" s="144" t="s">
        <v>26</v>
      </c>
      <c r="Q13" s="144">
        <v>3</v>
      </c>
      <c r="R13" s="144" t="s">
        <v>26</v>
      </c>
      <c r="S13" s="144">
        <v>5</v>
      </c>
      <c r="T13" s="144" t="s">
        <v>26</v>
      </c>
      <c r="U13" s="144">
        <v>5</v>
      </c>
      <c r="V13" s="144" t="s">
        <v>26</v>
      </c>
      <c r="W13" s="185">
        <v>4</v>
      </c>
      <c r="X13" s="144" t="s">
        <v>26</v>
      </c>
      <c r="Y13" s="144">
        <v>6</v>
      </c>
      <c r="Z13" s="144">
        <v>17</v>
      </c>
      <c r="AA13" s="144">
        <v>4</v>
      </c>
      <c r="AB13" s="185" t="s">
        <v>26</v>
      </c>
      <c r="AC13" s="144">
        <v>6</v>
      </c>
      <c r="AD13" s="144" t="s">
        <v>26</v>
      </c>
      <c r="AE13" s="185" t="s">
        <v>26</v>
      </c>
      <c r="AF13" s="144">
        <v>2</v>
      </c>
      <c r="AG13" s="185">
        <v>2</v>
      </c>
      <c r="AH13" s="226">
        <f t="shared" si="0"/>
        <v>306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15</v>
      </c>
      <c r="G14" s="191">
        <v>9</v>
      </c>
      <c r="H14" s="191" t="s">
        <v>26</v>
      </c>
      <c r="I14" s="191">
        <v>1</v>
      </c>
      <c r="J14" s="191" t="s">
        <v>26</v>
      </c>
      <c r="K14" s="191">
        <v>40</v>
      </c>
      <c r="L14" s="191" t="s">
        <v>26</v>
      </c>
      <c r="M14" s="191">
        <v>8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4</v>
      </c>
      <c r="X14" s="191" t="s">
        <v>26</v>
      </c>
      <c r="Y14" s="191">
        <v>2</v>
      </c>
      <c r="Z14" s="191">
        <v>25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2</v>
      </c>
      <c r="AH14" s="226">
        <f t="shared" si="0"/>
        <v>121</v>
      </c>
      <c r="AI14" s="175"/>
      <c r="AJ14" s="175"/>
    </row>
    <row r="15" spans="1:38" ht="33.75" customHeight="1" thickBot="1">
      <c r="A15" s="228" t="s">
        <v>17</v>
      </c>
      <c r="B15" s="229">
        <f>SUM(B8:B14)</f>
        <v>84</v>
      </c>
      <c r="C15" s="237">
        <f t="shared" ref="C15:AB15" si="1">SUM(C8:C14)</f>
        <v>12</v>
      </c>
      <c r="D15" s="237">
        <f t="shared" si="1"/>
        <v>87</v>
      </c>
      <c r="E15" s="237">
        <f t="shared" si="1"/>
        <v>10</v>
      </c>
      <c r="F15" s="237">
        <f t="shared" si="1"/>
        <v>115</v>
      </c>
      <c r="G15" s="237">
        <f t="shared" si="1"/>
        <v>21</v>
      </c>
      <c r="H15" s="237">
        <f t="shared" si="1"/>
        <v>64</v>
      </c>
      <c r="I15" s="237">
        <f t="shared" si="1"/>
        <v>12</v>
      </c>
      <c r="J15" s="238" t="s">
        <v>26</v>
      </c>
      <c r="K15" s="237">
        <f t="shared" si="1"/>
        <v>92</v>
      </c>
      <c r="L15" s="238" t="s">
        <v>26</v>
      </c>
      <c r="M15" s="237">
        <f t="shared" si="1"/>
        <v>22</v>
      </c>
      <c r="N15" s="238" t="s">
        <v>26</v>
      </c>
      <c r="O15" s="237">
        <f t="shared" si="1"/>
        <v>17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7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6</v>
      </c>
      <c r="AB15" s="237">
        <f t="shared" si="1"/>
        <v>3</v>
      </c>
      <c r="AC15" s="237">
        <f>SUM(AC8:AC14)</f>
        <v>8</v>
      </c>
      <c r="AD15" s="237" t="s">
        <v>26</v>
      </c>
      <c r="AE15" s="237">
        <v>2</v>
      </c>
      <c r="AF15" s="237">
        <f>SUM(AF8:AF14)</f>
        <v>2</v>
      </c>
      <c r="AG15" s="232">
        <f>SUM(AG8:AG14)</f>
        <v>4</v>
      </c>
      <c r="AH15" s="233">
        <f>SUM(AH8:AH14)</f>
        <v>641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 ht="26.25" customHeight="1">
      <c r="A18" s="176" t="s">
        <v>98</v>
      </c>
      <c r="B18" s="565" t="s">
        <v>101</v>
      </c>
      <c r="C18" s="565"/>
      <c r="D18" s="565"/>
      <c r="E18" s="565"/>
      <c r="F18" s="567">
        <v>397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 ht="26.25" customHeight="1">
      <c r="A19" s="176" t="s">
        <v>99</v>
      </c>
      <c r="B19" s="565" t="s">
        <v>102</v>
      </c>
      <c r="C19" s="565"/>
      <c r="D19" s="565"/>
      <c r="E19" s="565"/>
      <c r="F19" s="566">
        <v>244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14:AE14 AD8:AE12" name="ช่วง1_3"/>
    <protectedRange password="CC33" sqref="AD13:AE13" name="ช่วง1_1_2"/>
  </protectedRanges>
  <mergeCells count="29"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35"/>
      <c r="AJ1" s="235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35"/>
      <c r="AJ2" s="235"/>
    </row>
    <row r="3" spans="1:38" s="168" customFormat="1">
      <c r="A3" s="544" t="s">
        <v>118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35"/>
      <c r="AJ3" s="23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1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18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60</v>
      </c>
      <c r="C13" s="184">
        <v>9</v>
      </c>
      <c r="D13" s="144">
        <v>63</v>
      </c>
      <c r="E13" s="144">
        <v>8</v>
      </c>
      <c r="F13" s="144">
        <v>75</v>
      </c>
      <c r="G13" s="144">
        <v>7</v>
      </c>
      <c r="H13" s="144">
        <v>38</v>
      </c>
      <c r="I13" s="144">
        <v>12</v>
      </c>
      <c r="J13" s="144" t="s">
        <v>26</v>
      </c>
      <c r="K13" s="144">
        <v>18</v>
      </c>
      <c r="L13" s="144" t="s">
        <v>26</v>
      </c>
      <c r="M13" s="144">
        <v>11</v>
      </c>
      <c r="N13" s="144" t="s">
        <v>26</v>
      </c>
      <c r="O13" s="144">
        <v>10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20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226">
        <f t="shared" si="0"/>
        <v>372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36</v>
      </c>
      <c r="L14" s="191" t="s">
        <v>26</v>
      </c>
      <c r="M14" s="191">
        <v>7</v>
      </c>
      <c r="N14" s="191" t="s">
        <v>26</v>
      </c>
      <c r="O14" s="191">
        <v>5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21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2</v>
      </c>
      <c r="AH14" s="226">
        <f t="shared" si="0"/>
        <v>101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95</v>
      </c>
      <c r="C15" s="237">
        <f t="shared" ref="C15:AB15" si="1">SUM(C8:C14)</f>
        <v>13</v>
      </c>
      <c r="D15" s="237">
        <f t="shared" si="1"/>
        <v>99</v>
      </c>
      <c r="E15" s="237">
        <f t="shared" si="1"/>
        <v>11</v>
      </c>
      <c r="F15" s="237">
        <f t="shared" si="1"/>
        <v>123</v>
      </c>
      <c r="G15" s="237">
        <f t="shared" si="1"/>
        <v>21</v>
      </c>
      <c r="H15" s="237">
        <f t="shared" si="1"/>
        <v>72</v>
      </c>
      <c r="I15" s="237">
        <f t="shared" si="1"/>
        <v>15</v>
      </c>
      <c r="J15" s="238" t="s">
        <v>26</v>
      </c>
      <c r="K15" s="237">
        <f t="shared" si="1"/>
        <v>93</v>
      </c>
      <c r="L15" s="238" t="s">
        <v>26</v>
      </c>
      <c r="M15" s="237">
        <f t="shared" si="1"/>
        <v>22</v>
      </c>
      <c r="N15" s="238" t="s">
        <v>26</v>
      </c>
      <c r="O15" s="237">
        <f t="shared" si="1"/>
        <v>17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41</v>
      </c>
      <c r="AA15" s="237">
        <f t="shared" si="1"/>
        <v>6</v>
      </c>
      <c r="AB15" s="237">
        <f t="shared" si="1"/>
        <v>3</v>
      </c>
      <c r="AC15" s="237">
        <f>SUM(AC8:AC14)</f>
        <v>9</v>
      </c>
      <c r="AD15" s="237" t="s">
        <v>26</v>
      </c>
      <c r="AE15" s="237">
        <v>2</v>
      </c>
      <c r="AF15" s="237">
        <f>SUM(AF8:AF14)</f>
        <v>1</v>
      </c>
      <c r="AG15" s="232">
        <f>SUM(AG8:AG14)</f>
        <v>4</v>
      </c>
      <c r="AH15" s="233">
        <f>SUM(AH8:AH14)</f>
        <v>687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5" t="s">
        <v>101</v>
      </c>
      <c r="C18" s="565"/>
      <c r="D18" s="565"/>
      <c r="E18" s="565"/>
      <c r="F18" s="567">
        <v>434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5" t="s">
        <v>102</v>
      </c>
      <c r="C19" s="565"/>
      <c r="D19" s="565"/>
      <c r="E19" s="565"/>
      <c r="F19" s="566">
        <v>253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14:AE14 AD8:AE12" name="ช่วง1_3"/>
    <protectedRange password="CC33" sqref="AD13:AE13" name="ช่วง1_1_2"/>
  </protectedRanges>
  <mergeCells count="29"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36"/>
      <c r="AJ1" s="236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36"/>
      <c r="AJ2" s="236"/>
    </row>
    <row r="3" spans="1:38" s="168" customFormat="1">
      <c r="A3" s="544" t="s">
        <v>119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36"/>
      <c r="AJ3" s="236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1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18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60</v>
      </c>
      <c r="C13" s="184">
        <v>9</v>
      </c>
      <c r="D13" s="144">
        <v>65</v>
      </c>
      <c r="E13" s="144">
        <v>8</v>
      </c>
      <c r="F13" s="144">
        <v>77</v>
      </c>
      <c r="G13" s="144">
        <v>7</v>
      </c>
      <c r="H13" s="144">
        <v>38</v>
      </c>
      <c r="I13" s="144">
        <v>12</v>
      </c>
      <c r="J13" s="144" t="s">
        <v>26</v>
      </c>
      <c r="K13" s="144">
        <v>17</v>
      </c>
      <c r="L13" s="144" t="s">
        <v>26</v>
      </c>
      <c r="M13" s="144">
        <v>11</v>
      </c>
      <c r="N13" s="144" t="s">
        <v>26</v>
      </c>
      <c r="O13" s="144">
        <v>10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20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374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36</v>
      </c>
      <c r="L14" s="191" t="s">
        <v>26</v>
      </c>
      <c r="M14" s="191">
        <v>7</v>
      </c>
      <c r="N14" s="191" t="s">
        <v>26</v>
      </c>
      <c r="O14" s="191">
        <v>5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20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2</v>
      </c>
      <c r="AH14" s="226">
        <f t="shared" si="0"/>
        <v>100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95</v>
      </c>
      <c r="C15" s="237">
        <f t="shared" ref="C15:AB15" si="1">SUM(C8:C14)</f>
        <v>13</v>
      </c>
      <c r="D15" s="237">
        <f t="shared" si="1"/>
        <v>101</v>
      </c>
      <c r="E15" s="237">
        <f t="shared" si="1"/>
        <v>11</v>
      </c>
      <c r="F15" s="237">
        <f t="shared" si="1"/>
        <v>125</v>
      </c>
      <c r="G15" s="237">
        <f t="shared" si="1"/>
        <v>21</v>
      </c>
      <c r="H15" s="237">
        <f t="shared" si="1"/>
        <v>72</v>
      </c>
      <c r="I15" s="237">
        <f t="shared" si="1"/>
        <v>15</v>
      </c>
      <c r="J15" s="238" t="s">
        <v>26</v>
      </c>
      <c r="K15" s="237">
        <f t="shared" si="1"/>
        <v>92</v>
      </c>
      <c r="L15" s="238" t="s">
        <v>26</v>
      </c>
      <c r="M15" s="237">
        <f t="shared" si="1"/>
        <v>22</v>
      </c>
      <c r="N15" s="238" t="s">
        <v>26</v>
      </c>
      <c r="O15" s="237">
        <f t="shared" si="1"/>
        <v>17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40</v>
      </c>
      <c r="AA15" s="237">
        <f t="shared" si="1"/>
        <v>6</v>
      </c>
      <c r="AB15" s="237">
        <f t="shared" si="1"/>
        <v>3</v>
      </c>
      <c r="AC15" s="237">
        <f>SUM(AC8:AC14)</f>
        <v>9</v>
      </c>
      <c r="AD15" s="237" t="s">
        <v>26</v>
      </c>
      <c r="AE15" s="237">
        <v>2</v>
      </c>
      <c r="AF15" s="237" t="s">
        <v>26</v>
      </c>
      <c r="AG15" s="232">
        <f>SUM(AG8:AG14)</f>
        <v>4</v>
      </c>
      <c r="AH15" s="233">
        <f>SUM(AH8:AH14)</f>
        <v>688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5" t="s">
        <v>101</v>
      </c>
      <c r="C18" s="565"/>
      <c r="D18" s="565"/>
      <c r="E18" s="565"/>
      <c r="F18" s="567">
        <v>436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5" t="s">
        <v>102</v>
      </c>
      <c r="C19" s="565"/>
      <c r="D19" s="565"/>
      <c r="E19" s="565"/>
      <c r="F19" s="566">
        <v>252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14:AE14 AD8:AE12" name="ช่วง1_3"/>
    <protectedRange password="CC33" sqref="AD13:AE13" name="ช่วง1_1_2"/>
  </protectedRanges>
  <mergeCells count="29"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topLeftCell="A4"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45"/>
      <c r="AJ1" s="245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45"/>
      <c r="AJ2" s="245"/>
    </row>
    <row r="3" spans="1:38" s="168" customFormat="1">
      <c r="A3" s="544" t="s">
        <v>120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45"/>
      <c r="AJ3" s="24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 t="s">
        <v>26</v>
      </c>
      <c r="D11" s="144" t="s">
        <v>26</v>
      </c>
      <c r="E11" s="144" t="s">
        <v>26</v>
      </c>
      <c r="F11" s="144" t="s">
        <v>26</v>
      </c>
      <c r="G11" s="144">
        <v>3</v>
      </c>
      <c r="H11" s="144" t="s">
        <v>26</v>
      </c>
      <c r="I11" s="144" t="s">
        <v>26</v>
      </c>
      <c r="J11" s="144" t="s">
        <v>26</v>
      </c>
      <c r="K11" s="144">
        <v>19</v>
      </c>
      <c r="L11" s="144" t="s">
        <v>26</v>
      </c>
      <c r="M11" s="144">
        <v>1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 t="s">
        <v>26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60</v>
      </c>
      <c r="C13" s="184">
        <v>9</v>
      </c>
      <c r="D13" s="144">
        <v>65</v>
      </c>
      <c r="E13" s="144">
        <v>8</v>
      </c>
      <c r="F13" s="144">
        <v>76</v>
      </c>
      <c r="G13" s="144">
        <v>7</v>
      </c>
      <c r="H13" s="144">
        <v>38</v>
      </c>
      <c r="I13" s="144">
        <v>12</v>
      </c>
      <c r="J13" s="144" t="s">
        <v>26</v>
      </c>
      <c r="K13" s="144">
        <v>17</v>
      </c>
      <c r="L13" s="144" t="s">
        <v>26</v>
      </c>
      <c r="M13" s="144">
        <v>11</v>
      </c>
      <c r="N13" s="144" t="s">
        <v>26</v>
      </c>
      <c r="O13" s="144">
        <v>10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20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373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55</v>
      </c>
      <c r="L14" s="191" t="s">
        <v>26</v>
      </c>
      <c r="M14" s="191">
        <v>7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20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4</v>
      </c>
      <c r="AH14" s="226">
        <f t="shared" si="0"/>
        <v>123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95</v>
      </c>
      <c r="C15" s="237">
        <f t="shared" ref="C15:AB15" si="1">SUM(C8:C14)</f>
        <v>12</v>
      </c>
      <c r="D15" s="237">
        <f t="shared" si="1"/>
        <v>101</v>
      </c>
      <c r="E15" s="237">
        <f t="shared" si="1"/>
        <v>11</v>
      </c>
      <c r="F15" s="237">
        <f t="shared" si="1"/>
        <v>125</v>
      </c>
      <c r="G15" s="237">
        <f t="shared" si="1"/>
        <v>21</v>
      </c>
      <c r="H15" s="237">
        <f t="shared" si="1"/>
        <v>72</v>
      </c>
      <c r="I15" s="237">
        <f t="shared" si="1"/>
        <v>15</v>
      </c>
      <c r="J15" s="238" t="s">
        <v>26</v>
      </c>
      <c r="K15" s="237">
        <f t="shared" si="1"/>
        <v>112</v>
      </c>
      <c r="L15" s="238" t="s">
        <v>26</v>
      </c>
      <c r="M15" s="237">
        <f t="shared" si="1"/>
        <v>22</v>
      </c>
      <c r="N15" s="238" t="s">
        <v>26</v>
      </c>
      <c r="O15" s="237">
        <f t="shared" si="1"/>
        <v>18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40</v>
      </c>
      <c r="AA15" s="237">
        <f t="shared" si="1"/>
        <v>6</v>
      </c>
      <c r="AB15" s="237">
        <f t="shared" si="1"/>
        <v>3</v>
      </c>
      <c r="AC15" s="237">
        <f>SUM(AC8:AC14)</f>
        <v>9</v>
      </c>
      <c r="AD15" s="237" t="s">
        <v>26</v>
      </c>
      <c r="AE15" s="237">
        <v>2</v>
      </c>
      <c r="AF15" s="237" t="s">
        <v>26</v>
      </c>
      <c r="AG15" s="232">
        <f>SUM(AG8:AG14)</f>
        <v>6</v>
      </c>
      <c r="AH15" s="233">
        <f>SUM(AH8:AH14)</f>
        <v>710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5" t="s">
        <v>101</v>
      </c>
      <c r="C18" s="565"/>
      <c r="D18" s="565"/>
      <c r="E18" s="565"/>
      <c r="F18" s="567">
        <v>436</v>
      </c>
      <c r="G18" s="567"/>
      <c r="H18" s="567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5" t="s">
        <v>102</v>
      </c>
      <c r="C19" s="565"/>
      <c r="D19" s="565"/>
      <c r="E19" s="565"/>
      <c r="F19" s="566">
        <v>274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14:AE14 AD8:AE12" name="ช่วง1_3"/>
    <protectedRange password="CC33" sqref="AD13:AE13" name="ช่วง1_1_2"/>
  </protectedRanges>
  <mergeCells count="29"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45"/>
      <c r="AJ1" s="245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45"/>
      <c r="AJ2" s="245"/>
    </row>
    <row r="3" spans="1:38" s="168" customFormat="1">
      <c r="A3" s="544" t="s">
        <v>121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45"/>
      <c r="AJ3" s="24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3</v>
      </c>
      <c r="E10" s="191" t="s">
        <v>26</v>
      </c>
      <c r="F10" s="191">
        <v>1</v>
      </c>
      <c r="G10" s="191" t="s">
        <v>26</v>
      </c>
      <c r="H10" s="191">
        <v>6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11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64</v>
      </c>
      <c r="C13" s="184">
        <v>9</v>
      </c>
      <c r="D13" s="144">
        <v>73</v>
      </c>
      <c r="E13" s="144">
        <v>8</v>
      </c>
      <c r="F13" s="144">
        <v>78</v>
      </c>
      <c r="G13" s="144">
        <v>7</v>
      </c>
      <c r="H13" s="144">
        <v>39</v>
      </c>
      <c r="I13" s="144">
        <v>13</v>
      </c>
      <c r="J13" s="144" t="s">
        <v>26</v>
      </c>
      <c r="K13" s="144">
        <v>17</v>
      </c>
      <c r="L13" s="144" t="s">
        <v>26</v>
      </c>
      <c r="M13" s="144">
        <v>11</v>
      </c>
      <c r="N13" s="144" t="s">
        <v>26</v>
      </c>
      <c r="O13" s="144">
        <v>10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22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391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1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54</v>
      </c>
      <c r="L14" s="191" t="s">
        <v>26</v>
      </c>
      <c r="M14" s="191">
        <v>7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20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4</v>
      </c>
      <c r="AH14" s="226">
        <f t="shared" si="0"/>
        <v>122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99</v>
      </c>
      <c r="C15" s="237">
        <f t="shared" ref="C15:AB15" si="1">SUM(C8:C14)</f>
        <v>14</v>
      </c>
      <c r="D15" s="237">
        <f t="shared" si="1"/>
        <v>109</v>
      </c>
      <c r="E15" s="237">
        <f t="shared" si="1"/>
        <v>12</v>
      </c>
      <c r="F15" s="237">
        <f t="shared" si="1"/>
        <v>127</v>
      </c>
      <c r="G15" s="237">
        <f t="shared" si="1"/>
        <v>20</v>
      </c>
      <c r="H15" s="237">
        <f t="shared" si="1"/>
        <v>73</v>
      </c>
      <c r="I15" s="237">
        <f t="shared" si="1"/>
        <v>16</v>
      </c>
      <c r="J15" s="238" t="s">
        <v>26</v>
      </c>
      <c r="K15" s="237">
        <f t="shared" si="1"/>
        <v>107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18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3</v>
      </c>
      <c r="AC15" s="237">
        <f>SUM(AC8:AC14)</f>
        <v>9</v>
      </c>
      <c r="AD15" s="237" t="s">
        <v>26</v>
      </c>
      <c r="AE15" s="237">
        <v>2</v>
      </c>
      <c r="AF15" s="237" t="s">
        <v>26</v>
      </c>
      <c r="AG15" s="232">
        <f>SUM(AG8:AG14)</f>
        <v>6</v>
      </c>
      <c r="AH15" s="233">
        <f>SUM(AH8:AH14)</f>
        <v>727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5" t="s">
        <v>101</v>
      </c>
      <c r="C18" s="565"/>
      <c r="D18" s="565"/>
      <c r="E18" s="565"/>
      <c r="F18" s="567">
        <v>453</v>
      </c>
      <c r="G18" s="567"/>
      <c r="H18" s="567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5" t="s">
        <v>102</v>
      </c>
      <c r="C19" s="565"/>
      <c r="D19" s="565"/>
      <c r="E19" s="565"/>
      <c r="F19" s="566">
        <v>274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14:AE14 AD8:AE12" name="ช่วง1_3"/>
    <protectedRange password="CC33" sqref="AD13:AE13" name="ช่วง1_1_2"/>
  </protectedRanges>
  <mergeCells count="29"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45"/>
      <c r="AJ1" s="245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45"/>
      <c r="AJ2" s="245"/>
    </row>
    <row r="3" spans="1:38" s="168" customFormat="1">
      <c r="A3" s="544" t="s">
        <v>122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45"/>
      <c r="AJ3" s="24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64</v>
      </c>
      <c r="C13" s="184">
        <v>9</v>
      </c>
      <c r="D13" s="144">
        <v>74</v>
      </c>
      <c r="E13" s="144">
        <v>8</v>
      </c>
      <c r="F13" s="144">
        <v>76</v>
      </c>
      <c r="G13" s="144">
        <v>7</v>
      </c>
      <c r="H13" s="144">
        <v>41</v>
      </c>
      <c r="I13" s="144">
        <v>13</v>
      </c>
      <c r="J13" s="144" t="s">
        <v>26</v>
      </c>
      <c r="K13" s="144">
        <v>17</v>
      </c>
      <c r="L13" s="144" t="s">
        <v>26</v>
      </c>
      <c r="M13" s="144">
        <v>11</v>
      </c>
      <c r="N13" s="144" t="s">
        <v>26</v>
      </c>
      <c r="O13" s="144">
        <v>10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22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392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>
        <v>1</v>
      </c>
      <c r="D14" s="191">
        <v>1</v>
      </c>
      <c r="E14" s="191">
        <v>2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55</v>
      </c>
      <c r="L14" s="191" t="s">
        <v>26</v>
      </c>
      <c r="M14" s="191">
        <v>7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20</v>
      </c>
      <c r="AA14" s="191">
        <v>1</v>
      </c>
      <c r="AB14" s="192">
        <v>3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4</v>
      </c>
      <c r="AH14" s="226">
        <f t="shared" si="0"/>
        <v>124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99</v>
      </c>
      <c r="C15" s="237">
        <f t="shared" ref="C15:AB15" si="1">SUM(C8:C14)</f>
        <v>14</v>
      </c>
      <c r="D15" s="237">
        <f t="shared" si="1"/>
        <v>108</v>
      </c>
      <c r="E15" s="237">
        <f t="shared" si="1"/>
        <v>13</v>
      </c>
      <c r="F15" s="237">
        <f t="shared" si="1"/>
        <v>125</v>
      </c>
      <c r="G15" s="237">
        <f t="shared" si="1"/>
        <v>20</v>
      </c>
      <c r="H15" s="237">
        <f t="shared" si="1"/>
        <v>74</v>
      </c>
      <c r="I15" s="237">
        <f t="shared" si="1"/>
        <v>16</v>
      </c>
      <c r="J15" s="238" t="s">
        <v>26</v>
      </c>
      <c r="K15" s="237">
        <f t="shared" si="1"/>
        <v>108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18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3</v>
      </c>
      <c r="AC15" s="237">
        <f>SUM(AC8:AC14)</f>
        <v>9</v>
      </c>
      <c r="AD15" s="237" t="s">
        <v>26</v>
      </c>
      <c r="AE15" s="237">
        <v>2</v>
      </c>
      <c r="AF15" s="237" t="s">
        <v>26</v>
      </c>
      <c r="AG15" s="232">
        <f>SUM(AG8:AG14)</f>
        <v>6</v>
      </c>
      <c r="AH15" s="233">
        <f>SUM(AH8:AH14)</f>
        <v>727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5" t="s">
        <v>101</v>
      </c>
      <c r="C18" s="565"/>
      <c r="D18" s="565"/>
      <c r="E18" s="565"/>
      <c r="F18" s="567">
        <v>451</v>
      </c>
      <c r="G18" s="567"/>
      <c r="H18" s="567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5" t="s">
        <v>102</v>
      </c>
      <c r="C19" s="565"/>
      <c r="D19" s="565"/>
      <c r="E19" s="565"/>
      <c r="F19" s="566">
        <v>276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14:AE14 AD8:AE12" name="ช่วง1_3"/>
    <protectedRange password="CC33" sqref="AD13:AE13" name="ช่วง1_1_2"/>
  </protectedRanges>
  <mergeCells count="29"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45"/>
      <c r="AJ1" s="245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45"/>
      <c r="AJ2" s="245"/>
    </row>
    <row r="3" spans="1:38" s="168" customFormat="1">
      <c r="A3" s="544" t="s">
        <v>123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45"/>
      <c r="AJ3" s="245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39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133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64</v>
      </c>
      <c r="C13" s="184">
        <v>9</v>
      </c>
      <c r="D13" s="144">
        <v>74</v>
      </c>
      <c r="E13" s="144">
        <v>8</v>
      </c>
      <c r="F13" s="144">
        <v>76</v>
      </c>
      <c r="G13" s="144">
        <v>7</v>
      </c>
      <c r="H13" s="144">
        <v>41</v>
      </c>
      <c r="I13" s="144">
        <v>13</v>
      </c>
      <c r="J13" s="144" t="s">
        <v>26</v>
      </c>
      <c r="K13" s="144">
        <v>17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22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393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54</v>
      </c>
      <c r="L14" s="191" t="s">
        <v>26</v>
      </c>
      <c r="M14" s="191">
        <v>7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20</v>
      </c>
      <c r="AA14" s="191">
        <v>1</v>
      </c>
      <c r="AB14" s="192">
        <v>2</v>
      </c>
      <c r="AC14" s="191">
        <v>1</v>
      </c>
      <c r="AD14" s="191" t="s">
        <v>26</v>
      </c>
      <c r="AE14" s="192">
        <v>1</v>
      </c>
      <c r="AF14" s="191" t="s">
        <v>26</v>
      </c>
      <c r="AG14" s="192">
        <v>5</v>
      </c>
      <c r="AH14" s="226">
        <f t="shared" si="0"/>
        <v>122</v>
      </c>
      <c r="AI14" s="175"/>
      <c r="AJ14" s="175"/>
    </row>
    <row r="15" spans="1:38" ht="33.75" customHeight="1" thickBot="1">
      <c r="A15" s="228" t="s">
        <v>17</v>
      </c>
      <c r="B15" s="229">
        <f>SUM(B8:B14)</f>
        <v>99</v>
      </c>
      <c r="C15" s="237">
        <f t="shared" ref="C15:AB15" si="1">SUM(C8:C14)</f>
        <v>13</v>
      </c>
      <c r="D15" s="237">
        <f t="shared" si="1"/>
        <v>108</v>
      </c>
      <c r="E15" s="237">
        <f t="shared" si="1"/>
        <v>13</v>
      </c>
      <c r="F15" s="237">
        <f t="shared" si="1"/>
        <v>125</v>
      </c>
      <c r="G15" s="237">
        <f t="shared" si="1"/>
        <v>20</v>
      </c>
      <c r="H15" s="237">
        <f t="shared" si="1"/>
        <v>74</v>
      </c>
      <c r="I15" s="237">
        <f t="shared" si="1"/>
        <v>16</v>
      </c>
      <c r="J15" s="238" t="s">
        <v>26</v>
      </c>
      <c r="K15" s="237">
        <f t="shared" si="1"/>
        <v>107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19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9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3">
        <f>SUM(AH8:AH14)</f>
        <v>726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5" t="s">
        <v>101</v>
      </c>
      <c r="C18" s="565"/>
      <c r="D18" s="565"/>
      <c r="E18" s="565"/>
      <c r="F18" s="567">
        <v>450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5" t="s">
        <v>102</v>
      </c>
      <c r="C19" s="565"/>
      <c r="D19" s="565"/>
      <c r="E19" s="565"/>
      <c r="F19" s="566">
        <v>276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29"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46"/>
      <c r="AJ1" s="246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46"/>
      <c r="AJ2" s="246"/>
    </row>
    <row r="3" spans="1:38" s="168" customFormat="1">
      <c r="A3" s="544" t="s">
        <v>126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46"/>
      <c r="AJ3" s="246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38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132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66</v>
      </c>
      <c r="C13" s="184">
        <v>9</v>
      </c>
      <c r="D13" s="144">
        <v>77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400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54</v>
      </c>
      <c r="L14" s="191" t="s">
        <v>26</v>
      </c>
      <c r="M14" s="191">
        <v>7</v>
      </c>
      <c r="N14" s="191" t="s">
        <v>26</v>
      </c>
      <c r="O14" s="191">
        <v>6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1</v>
      </c>
      <c r="AF14" s="191" t="s">
        <v>26</v>
      </c>
      <c r="AG14" s="192">
        <v>4</v>
      </c>
      <c r="AH14" s="226">
        <f t="shared" si="0"/>
        <v>119</v>
      </c>
      <c r="AI14" s="175"/>
      <c r="AJ14" s="175"/>
    </row>
    <row r="15" spans="1:38" ht="33.75" customHeight="1" thickBot="1">
      <c r="A15" s="228" t="s">
        <v>17</v>
      </c>
      <c r="B15" s="229">
        <f>SUM(B8:B14)</f>
        <v>101</v>
      </c>
      <c r="C15" s="237">
        <f t="shared" ref="C15:AB15" si="1">SUM(C8:C14)</f>
        <v>13</v>
      </c>
      <c r="D15" s="237">
        <f t="shared" si="1"/>
        <v>111</v>
      </c>
      <c r="E15" s="237">
        <f t="shared" si="1"/>
        <v>13</v>
      </c>
      <c r="F15" s="237">
        <f t="shared" si="1"/>
        <v>125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106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19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6</v>
      </c>
      <c r="AH15" s="233">
        <f>SUM(AH8:AH14)</f>
        <v>729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5" t="s">
        <v>101</v>
      </c>
      <c r="C18" s="565"/>
      <c r="D18" s="565"/>
      <c r="E18" s="565"/>
      <c r="F18" s="567">
        <v>456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5" t="s">
        <v>102</v>
      </c>
      <c r="C19" s="565"/>
      <c r="D19" s="565"/>
      <c r="E19" s="565"/>
      <c r="F19" s="566">
        <v>273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29">
    <mergeCell ref="B18:E18"/>
    <mergeCell ref="F18:H18"/>
    <mergeCell ref="B19:E19"/>
    <mergeCell ref="F19:H19"/>
    <mergeCell ref="Z5:AA6"/>
    <mergeCell ref="T5:U6"/>
    <mergeCell ref="V5:W6"/>
    <mergeCell ref="X5:Y6"/>
    <mergeCell ref="AH5:AH6"/>
    <mergeCell ref="B17:E17"/>
    <mergeCell ref="F17:H17"/>
    <mergeCell ref="AB5:AC6"/>
    <mergeCell ref="AD5:AD6"/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E5:AE6"/>
    <mergeCell ref="AF5:AF6"/>
    <mergeCell ref="AG5:AG6"/>
    <mergeCell ref="N5:O6"/>
    <mergeCell ref="P5:Q6"/>
    <mergeCell ref="R5:S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47"/>
      <c r="AJ1" s="247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47"/>
      <c r="AJ2" s="247"/>
    </row>
    <row r="3" spans="1:38" s="168" customFormat="1">
      <c r="A3" s="544" t="s">
        <v>127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47"/>
      <c r="AJ3" s="247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38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132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65</v>
      </c>
      <c r="C13" s="184">
        <v>9</v>
      </c>
      <c r="D13" s="144">
        <v>77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399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9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97</v>
      </c>
      <c r="L14" s="191" t="s">
        <v>26</v>
      </c>
      <c r="M14" s="191">
        <v>7</v>
      </c>
      <c r="N14" s="191" t="s">
        <v>26</v>
      </c>
      <c r="O14" s="191">
        <v>8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1</v>
      </c>
      <c r="AF14" s="191" t="s">
        <v>26</v>
      </c>
      <c r="AG14" s="192">
        <v>5</v>
      </c>
      <c r="AH14" s="226">
        <f t="shared" si="0"/>
        <v>165</v>
      </c>
      <c r="AI14" s="175"/>
      <c r="AJ14" s="175"/>
    </row>
    <row r="15" spans="1:38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111</v>
      </c>
      <c r="E15" s="237">
        <f t="shared" si="1"/>
        <v>13</v>
      </c>
      <c r="F15" s="237">
        <f t="shared" si="1"/>
        <v>125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149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21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3">
        <f>SUM(AH8:AH14)</f>
        <v>774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5" t="s">
        <v>101</v>
      </c>
      <c r="C18" s="565"/>
      <c r="D18" s="565"/>
      <c r="E18" s="565"/>
      <c r="F18" s="567">
        <v>455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5" t="s">
        <v>102</v>
      </c>
      <c r="C19" s="565"/>
      <c r="D19" s="565"/>
      <c r="E19" s="565"/>
      <c r="F19" s="566">
        <v>319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29">
    <mergeCell ref="B18:E18"/>
    <mergeCell ref="F18:H18"/>
    <mergeCell ref="B19:E19"/>
    <mergeCell ref="F19:H19"/>
    <mergeCell ref="Z5:AA6"/>
    <mergeCell ref="T5:U6"/>
    <mergeCell ref="V5:W6"/>
    <mergeCell ref="X5:Y6"/>
    <mergeCell ref="AH5:AH6"/>
    <mergeCell ref="B17:E17"/>
    <mergeCell ref="F17:H17"/>
    <mergeCell ref="AB5:AC6"/>
    <mergeCell ref="AD5:AD6"/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E5:AE6"/>
    <mergeCell ref="AF5:AF6"/>
    <mergeCell ref="AG5:AG6"/>
    <mergeCell ref="N5:O6"/>
    <mergeCell ref="P5:Q6"/>
    <mergeCell ref="R5:S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48"/>
      <c r="AJ1" s="248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48"/>
      <c r="AJ2" s="248"/>
    </row>
    <row r="3" spans="1:38" s="168" customFormat="1">
      <c r="A3" s="544" t="s">
        <v>128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48"/>
      <c r="AJ3" s="248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131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65</v>
      </c>
      <c r="C13" s="184">
        <v>9</v>
      </c>
      <c r="D13" s="144">
        <v>77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399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95</v>
      </c>
      <c r="L14" s="191" t="s">
        <v>26</v>
      </c>
      <c r="M14" s="191">
        <v>8</v>
      </c>
      <c r="N14" s="191" t="s">
        <v>26</v>
      </c>
      <c r="O14" s="191">
        <v>8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1</v>
      </c>
      <c r="AF14" s="191" t="s">
        <v>26</v>
      </c>
      <c r="AG14" s="192">
        <v>5</v>
      </c>
      <c r="AH14" s="226">
        <f t="shared" si="0"/>
        <v>163</v>
      </c>
      <c r="AI14" s="175"/>
      <c r="AJ14" s="175"/>
    </row>
    <row r="15" spans="1:38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111</v>
      </c>
      <c r="E15" s="237">
        <f t="shared" si="1"/>
        <v>13</v>
      </c>
      <c r="F15" s="237">
        <f t="shared" si="1"/>
        <v>123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147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21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3">
        <f>SUM(AH8:AH14)</f>
        <v>771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5" t="s">
        <v>101</v>
      </c>
      <c r="C18" s="565"/>
      <c r="D18" s="565"/>
      <c r="E18" s="565"/>
      <c r="F18" s="567">
        <v>453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5" t="s">
        <v>102</v>
      </c>
      <c r="C19" s="565"/>
      <c r="D19" s="565"/>
      <c r="E19" s="565"/>
      <c r="F19" s="566">
        <v>318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29"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H5:AH6"/>
    <mergeCell ref="AE5:AE6"/>
    <mergeCell ref="AF5:AF6"/>
    <mergeCell ref="AG5:AG6"/>
    <mergeCell ref="B19:E19"/>
    <mergeCell ref="F19:H19"/>
    <mergeCell ref="Z5:AA6"/>
    <mergeCell ref="AB5:AC6"/>
    <mergeCell ref="AD5:AD6"/>
    <mergeCell ref="N5:O6"/>
    <mergeCell ref="P5:Q6"/>
    <mergeCell ref="R5:S6"/>
    <mergeCell ref="T5:U6"/>
    <mergeCell ref="V5:W6"/>
    <mergeCell ref="X5:Y6"/>
    <mergeCell ref="B17:E17"/>
    <mergeCell ref="F17:H17"/>
    <mergeCell ref="B18:E18"/>
    <mergeCell ref="F18:H18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9" enableFormatConditionsCalculation="0">
    <tabColor indexed="17"/>
  </sheetPr>
  <dimension ref="A1:V13"/>
  <sheetViews>
    <sheetView zoomScale="85" workbookViewId="0">
      <selection activeCell="T11" sqref="T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2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2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2" s="42" customFormat="1">
      <c r="A3" s="515" t="s">
        <v>30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2" ht="27" thickBot="1"/>
    <row r="5" spans="1:22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03" t="s">
        <v>25</v>
      </c>
      <c r="L5" s="503"/>
      <c r="M5" s="503"/>
      <c r="N5" s="503"/>
      <c r="O5" s="504"/>
      <c r="P5" s="518" t="s">
        <v>17</v>
      </c>
    </row>
    <row r="6" spans="1:22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19"/>
    </row>
    <row r="7" spans="1:22" ht="33.75" customHeight="1">
      <c r="A7" s="37" t="s">
        <v>3</v>
      </c>
      <c r="B7" s="6">
        <v>44</v>
      </c>
      <c r="C7" s="7">
        <v>54</v>
      </c>
      <c r="D7" s="7">
        <v>41</v>
      </c>
      <c r="E7" s="7">
        <v>51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190</v>
      </c>
    </row>
    <row r="8" spans="1:22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>
        <v>1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2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2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V10" s="42"/>
    </row>
    <row r="11" spans="1:22" ht="57" customHeight="1">
      <c r="A11" s="38" t="s">
        <v>91</v>
      </c>
      <c r="B11" s="8">
        <v>23</v>
      </c>
      <c r="C11" s="9">
        <v>25</v>
      </c>
      <c r="D11" s="9">
        <v>28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112</v>
      </c>
    </row>
    <row r="12" spans="1:22" ht="57" customHeight="1">
      <c r="A12" s="40" t="s">
        <v>24</v>
      </c>
      <c r="B12" s="11">
        <v>5</v>
      </c>
      <c r="C12" s="12">
        <v>13</v>
      </c>
      <c r="D12" s="12">
        <v>41</v>
      </c>
      <c r="E12" s="12">
        <v>8</v>
      </c>
      <c r="F12" s="12">
        <v>60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38</v>
      </c>
      <c r="O12" s="13">
        <v>9</v>
      </c>
      <c r="P12" s="47">
        <f t="shared" si="0"/>
        <v>226</v>
      </c>
    </row>
    <row r="13" spans="1:22" ht="33.75" customHeight="1" thickBot="1">
      <c r="A13" s="48" t="s">
        <v>17</v>
      </c>
      <c r="B13" s="49">
        <f t="shared" ref="B13:P13" si="1">SUM(B7:B12)</f>
        <v>75</v>
      </c>
      <c r="C13" s="50">
        <f t="shared" si="1"/>
        <v>95</v>
      </c>
      <c r="D13" s="50">
        <f t="shared" si="1"/>
        <v>120</v>
      </c>
      <c r="E13" s="50">
        <f t="shared" si="1"/>
        <v>83</v>
      </c>
      <c r="F13" s="50">
        <f t="shared" si="1"/>
        <v>110</v>
      </c>
      <c r="G13" s="50">
        <f t="shared" si="1"/>
        <v>21</v>
      </c>
      <c r="H13" s="50">
        <f t="shared" si="1"/>
        <v>19</v>
      </c>
      <c r="I13" s="50">
        <f t="shared" si="1"/>
        <v>3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9</v>
      </c>
      <c r="P13" s="45">
        <f t="shared" si="1"/>
        <v>602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5">
    <mergeCell ref="A1:P1"/>
    <mergeCell ref="A2:P2"/>
    <mergeCell ref="A3:P3"/>
    <mergeCell ref="H5:H6"/>
    <mergeCell ref="I5:I6"/>
    <mergeCell ref="J5:J6"/>
    <mergeCell ref="K5:O5"/>
    <mergeCell ref="A5:A6"/>
    <mergeCell ref="B5:B6"/>
    <mergeCell ref="G5:G6"/>
    <mergeCell ref="C5:C6"/>
    <mergeCell ref="D5:D6"/>
    <mergeCell ref="E5:E6"/>
    <mergeCell ref="F5:F6"/>
    <mergeCell ref="P5:P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indexed="49"/>
  </sheetPr>
  <dimension ref="A1:AL20"/>
  <sheetViews>
    <sheetView zoomScale="85" workbookViewId="0">
      <selection activeCell="T5" sqref="T5:U6"/>
    </sheetView>
  </sheetViews>
  <sheetFormatPr defaultRowHeight="26.25"/>
  <cols>
    <col min="1" max="1" width="26" style="153" customWidth="1"/>
    <col min="2" max="28" width="5.28515625" style="154" bestFit="1" customWidth="1"/>
    <col min="29" max="29" width="5.28515625" style="154" customWidth="1"/>
    <col min="30" max="30" width="5.140625" style="154" customWidth="1"/>
    <col min="31" max="31" width="5.28515625" style="154" customWidth="1"/>
    <col min="32" max="33" width="5.140625" style="154" customWidth="1"/>
    <col min="34" max="34" width="6.7109375" style="105" customWidth="1"/>
    <col min="35" max="16384" width="9.140625" style="105"/>
  </cols>
  <sheetData>
    <row r="1" spans="1:38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249"/>
      <c r="AJ1" s="249"/>
    </row>
    <row r="2" spans="1:38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249"/>
      <c r="AJ2" s="249"/>
    </row>
    <row r="3" spans="1:38" s="168" customFormat="1">
      <c r="A3" s="544" t="s">
        <v>129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249"/>
      <c r="AJ3" s="249"/>
    </row>
    <row r="4" spans="1:38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5"/>
      <c r="AI4" s="175"/>
      <c r="AJ4" s="175"/>
    </row>
    <row r="5" spans="1:38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2" t="s">
        <v>17</v>
      </c>
      <c r="AI5" s="175"/>
      <c r="AJ5" s="175"/>
    </row>
    <row r="6" spans="1:38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73"/>
      <c r="AI6" s="175"/>
      <c r="AJ6" s="175"/>
    </row>
    <row r="7" spans="1:38" ht="64.5" customHeight="1" thickBot="1">
      <c r="A7" s="556"/>
      <c r="B7" s="241" t="s">
        <v>44</v>
      </c>
      <c r="C7" s="242" t="s">
        <v>45</v>
      </c>
      <c r="D7" s="242" t="s">
        <v>44</v>
      </c>
      <c r="E7" s="242" t="s">
        <v>45</v>
      </c>
      <c r="F7" s="242" t="s">
        <v>44</v>
      </c>
      <c r="G7" s="242" t="s">
        <v>45</v>
      </c>
      <c r="H7" s="242" t="s">
        <v>44</v>
      </c>
      <c r="I7" s="242" t="s">
        <v>45</v>
      </c>
      <c r="J7" s="242" t="s">
        <v>44</v>
      </c>
      <c r="K7" s="242" t="s">
        <v>45</v>
      </c>
      <c r="L7" s="242" t="s">
        <v>44</v>
      </c>
      <c r="M7" s="242" t="s">
        <v>45</v>
      </c>
      <c r="N7" s="242" t="s">
        <v>44</v>
      </c>
      <c r="O7" s="242" t="s">
        <v>45</v>
      </c>
      <c r="P7" s="242" t="s">
        <v>44</v>
      </c>
      <c r="Q7" s="242" t="s">
        <v>45</v>
      </c>
      <c r="R7" s="242" t="s">
        <v>44</v>
      </c>
      <c r="S7" s="242" t="s">
        <v>45</v>
      </c>
      <c r="T7" s="242" t="s">
        <v>44</v>
      </c>
      <c r="U7" s="242" t="s">
        <v>45</v>
      </c>
      <c r="V7" s="242" t="s">
        <v>44</v>
      </c>
      <c r="W7" s="242" t="s">
        <v>45</v>
      </c>
      <c r="X7" s="242" t="s">
        <v>44</v>
      </c>
      <c r="Y7" s="242" t="s">
        <v>45</v>
      </c>
      <c r="Z7" s="242" t="s">
        <v>44</v>
      </c>
      <c r="AA7" s="242" t="s">
        <v>45</v>
      </c>
      <c r="AB7" s="242" t="s">
        <v>44</v>
      </c>
      <c r="AC7" s="242" t="s">
        <v>45</v>
      </c>
      <c r="AD7" s="243" t="s">
        <v>44</v>
      </c>
      <c r="AE7" s="244" t="s">
        <v>45</v>
      </c>
      <c r="AF7" s="243" t="s">
        <v>44</v>
      </c>
      <c r="AG7" s="244" t="s">
        <v>45</v>
      </c>
      <c r="AH7" s="227"/>
      <c r="AI7" s="175"/>
      <c r="AJ7" s="175"/>
    </row>
    <row r="8" spans="1:38" ht="33.75" customHeight="1">
      <c r="A8" s="239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6">
        <f>SUM(B8:AG8)</f>
        <v>131</v>
      </c>
      <c r="AI8" s="175"/>
      <c r="AJ8" s="175"/>
    </row>
    <row r="9" spans="1:38" ht="33.75" customHeight="1">
      <c r="A9" s="240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226">
        <f t="shared" ref="AH9:AH14" si="0">SUM(B9:AG9)</f>
        <v>15</v>
      </c>
      <c r="AI9" s="175"/>
      <c r="AJ9" s="175"/>
    </row>
    <row r="10" spans="1:38" ht="57" customHeight="1">
      <c r="A10" s="240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226">
        <f t="shared" si="0"/>
        <v>8</v>
      </c>
      <c r="AI10" s="175"/>
      <c r="AJ10" s="175"/>
    </row>
    <row r="11" spans="1:38" ht="33.75" customHeight="1">
      <c r="A11" s="239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226">
        <f t="shared" si="0"/>
        <v>23</v>
      </c>
      <c r="AI11" s="175"/>
      <c r="AJ11" s="175"/>
    </row>
    <row r="12" spans="1:38" ht="33.75" customHeight="1">
      <c r="A12" s="239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13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226">
        <f t="shared" si="0"/>
        <v>32</v>
      </c>
      <c r="AI12" s="175"/>
      <c r="AJ12" s="175"/>
      <c r="AL12" s="168"/>
    </row>
    <row r="13" spans="1:38" ht="57" customHeight="1">
      <c r="A13" s="239" t="s">
        <v>90</v>
      </c>
      <c r="B13" s="183">
        <v>65</v>
      </c>
      <c r="C13" s="184">
        <v>9</v>
      </c>
      <c r="D13" s="144">
        <v>77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226">
        <f t="shared" si="0"/>
        <v>399</v>
      </c>
      <c r="AI13" s="175"/>
      <c r="AJ13" s="175"/>
    </row>
    <row r="14" spans="1:38" ht="57" customHeight="1" thickBot="1">
      <c r="A14" s="240" t="s">
        <v>76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94</v>
      </c>
      <c r="L14" s="191" t="s">
        <v>26</v>
      </c>
      <c r="M14" s="191">
        <v>8</v>
      </c>
      <c r="N14" s="191" t="s">
        <v>26</v>
      </c>
      <c r="O14" s="191">
        <v>8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1</v>
      </c>
      <c r="AF14" s="191" t="s">
        <v>26</v>
      </c>
      <c r="AG14" s="192">
        <v>5</v>
      </c>
      <c r="AH14" s="226">
        <f t="shared" si="0"/>
        <v>162</v>
      </c>
      <c r="AI14" s="175"/>
      <c r="AJ14" s="175"/>
    </row>
    <row r="15" spans="1:38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111</v>
      </c>
      <c r="E15" s="237">
        <f t="shared" si="1"/>
        <v>13</v>
      </c>
      <c r="F15" s="237">
        <f t="shared" si="1"/>
        <v>123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146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21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3">
        <f>SUM(AH8:AH14)</f>
        <v>770</v>
      </c>
      <c r="AI15" s="175"/>
      <c r="AJ15" s="175"/>
    </row>
    <row r="16" spans="1:38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5"/>
      <c r="AI16" s="175"/>
      <c r="AJ16" s="175"/>
    </row>
    <row r="17" spans="1:36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5"/>
      <c r="AI17" s="175"/>
      <c r="AJ17" s="175"/>
    </row>
    <row r="18" spans="1:36">
      <c r="A18" s="176" t="s">
        <v>98</v>
      </c>
      <c r="B18" s="565" t="s">
        <v>101</v>
      </c>
      <c r="C18" s="565"/>
      <c r="D18" s="565"/>
      <c r="E18" s="565"/>
      <c r="F18" s="567">
        <v>453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5"/>
      <c r="AI18" s="175"/>
      <c r="AJ18" s="175"/>
    </row>
    <row r="19" spans="1:36">
      <c r="A19" s="176" t="s">
        <v>99</v>
      </c>
      <c r="B19" s="565" t="s">
        <v>102</v>
      </c>
      <c r="C19" s="565"/>
      <c r="D19" s="565"/>
      <c r="E19" s="565"/>
      <c r="F19" s="566">
        <v>317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5"/>
      <c r="AI19" s="175"/>
      <c r="AJ19" s="175"/>
    </row>
    <row r="20" spans="1:36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G12 AF14:AG14" name="ช่วง1_2"/>
    <protectedRange password="CC33" sqref="B13:AC13 AF13:AG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29">
    <mergeCell ref="B18:E18"/>
    <mergeCell ref="F18:H18"/>
    <mergeCell ref="B19:E19"/>
    <mergeCell ref="F19:H19"/>
    <mergeCell ref="Z5:AA6"/>
    <mergeCell ref="T5:U6"/>
    <mergeCell ref="V5:W6"/>
    <mergeCell ref="X5:Y6"/>
    <mergeCell ref="AH5:AH6"/>
    <mergeCell ref="B17:E17"/>
    <mergeCell ref="F17:H17"/>
    <mergeCell ref="AB5:AC6"/>
    <mergeCell ref="AD5:AD6"/>
    <mergeCell ref="A1:AH1"/>
    <mergeCell ref="A2:AH2"/>
    <mergeCell ref="A3:AH3"/>
    <mergeCell ref="A5:A7"/>
    <mergeCell ref="B5:C6"/>
    <mergeCell ref="D5:E6"/>
    <mergeCell ref="F5:G6"/>
    <mergeCell ref="H5:I6"/>
    <mergeCell ref="J5:K6"/>
    <mergeCell ref="L5:M6"/>
    <mergeCell ref="AE5:AE6"/>
    <mergeCell ref="AF5:AF6"/>
    <mergeCell ref="AG5:AG6"/>
    <mergeCell ref="N5:O6"/>
    <mergeCell ref="P5:Q6"/>
    <mergeCell ref="R5:S6"/>
  </mergeCells>
  <pageMargins left="0.31496062992125984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250"/>
      <c r="AL1" s="250"/>
    </row>
    <row r="2" spans="1:40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250"/>
      <c r="AL2" s="250"/>
    </row>
    <row r="3" spans="1:40" s="168" customFormat="1">
      <c r="A3" s="544" t="s">
        <v>130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250"/>
      <c r="AL3" s="250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115</v>
      </c>
      <c r="AG5" s="579" t="s">
        <v>114</v>
      </c>
      <c r="AH5" s="575" t="s">
        <v>131</v>
      </c>
      <c r="AI5" s="583"/>
      <c r="AJ5" s="572" t="s">
        <v>17</v>
      </c>
      <c r="AK5" s="175"/>
      <c r="AL5" s="175"/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  <c r="AK6" s="175"/>
      <c r="AL6" s="175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51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51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51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51">
        <f t="shared" si="0"/>
        <v>23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51">
        <f t="shared" si="0"/>
        <v>31</v>
      </c>
      <c r="AK12" s="175"/>
      <c r="AL12" s="175"/>
      <c r="AN12" s="168"/>
    </row>
    <row r="13" spans="1:40" ht="57" customHeight="1" thickBot="1">
      <c r="A13" s="253" t="s">
        <v>132</v>
      </c>
      <c r="B13" s="183">
        <v>65</v>
      </c>
      <c r="C13" s="184">
        <v>9</v>
      </c>
      <c r="D13" s="144">
        <v>76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144" t="s">
        <v>26</v>
      </c>
      <c r="AI13" s="185" t="s">
        <v>26</v>
      </c>
      <c r="AJ13" s="251">
        <f t="shared" si="0"/>
        <v>398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102</v>
      </c>
      <c r="L14" s="191" t="s">
        <v>26</v>
      </c>
      <c r="M14" s="191">
        <v>8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3</v>
      </c>
      <c r="AF14" s="191" t="s">
        <v>26</v>
      </c>
      <c r="AG14" s="192">
        <v>5</v>
      </c>
      <c r="AH14" s="191" t="s">
        <v>26</v>
      </c>
      <c r="AI14" s="192">
        <v>1</v>
      </c>
      <c r="AJ14" s="251">
        <f t="shared" si="0"/>
        <v>174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110</v>
      </c>
      <c r="E15" s="237">
        <f t="shared" si="1"/>
        <v>13</v>
      </c>
      <c r="F15" s="237">
        <f t="shared" si="1"/>
        <v>123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151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7" t="s">
        <v>26</v>
      </c>
      <c r="AI15" s="237">
        <f>SUM(AI8:AI14)</f>
        <v>3</v>
      </c>
      <c r="AJ15" s="252">
        <f>SUM(AJ8:AJ14)</f>
        <v>780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452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326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B17:E17"/>
    <mergeCell ref="F17:H17"/>
    <mergeCell ref="B18:E18"/>
    <mergeCell ref="F18:H18"/>
    <mergeCell ref="B19:E19"/>
    <mergeCell ref="F19:H19"/>
    <mergeCell ref="T5:U6"/>
    <mergeCell ref="V5:W6"/>
    <mergeCell ref="X5:Y6"/>
    <mergeCell ref="AJ5:AJ6"/>
    <mergeCell ref="Z5:AA6"/>
    <mergeCell ref="AB5:AC6"/>
    <mergeCell ref="AD5:AD6"/>
    <mergeCell ref="AH5:AI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E5:AE6"/>
    <mergeCell ref="AF5:AF6"/>
    <mergeCell ref="AG5:AG6"/>
    <mergeCell ref="N5:O6"/>
    <mergeCell ref="P5:Q6"/>
    <mergeCell ref="R5:S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260"/>
      <c r="AL1" s="260"/>
    </row>
    <row r="2" spans="1:40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260"/>
      <c r="AL2" s="260"/>
    </row>
    <row r="3" spans="1:40" s="168" customFormat="1">
      <c r="A3" s="544" t="s">
        <v>134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260"/>
      <c r="AL3" s="260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  <c r="AK5" s="175"/>
      <c r="AL5" s="175"/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  <c r="AK6" s="175"/>
      <c r="AL6" s="175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61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61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61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61">
        <f t="shared" si="0"/>
        <v>23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61">
        <f t="shared" si="0"/>
        <v>31</v>
      </c>
      <c r="AK12" s="175"/>
      <c r="AL12" s="175"/>
      <c r="AN12" s="168"/>
    </row>
    <row r="13" spans="1:40" ht="57" customHeight="1" thickBot="1">
      <c r="A13" s="253" t="s">
        <v>132</v>
      </c>
      <c r="B13" s="183">
        <v>65</v>
      </c>
      <c r="C13" s="184">
        <v>9</v>
      </c>
      <c r="D13" s="144">
        <v>75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144" t="s">
        <v>26</v>
      </c>
      <c r="AI13" s="185" t="s">
        <v>26</v>
      </c>
      <c r="AJ13" s="261">
        <f t="shared" si="0"/>
        <v>397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99</v>
      </c>
      <c r="L14" s="191" t="s">
        <v>26</v>
      </c>
      <c r="M14" s="191">
        <v>8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3</v>
      </c>
      <c r="AF14" s="191" t="s">
        <v>26</v>
      </c>
      <c r="AG14" s="192">
        <v>5</v>
      </c>
      <c r="AH14" s="191" t="s">
        <v>26</v>
      </c>
      <c r="AI14" s="192">
        <v>1</v>
      </c>
      <c r="AJ14" s="261">
        <f t="shared" si="0"/>
        <v>171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109</v>
      </c>
      <c r="E15" s="237">
        <f t="shared" si="1"/>
        <v>13</v>
      </c>
      <c r="F15" s="237">
        <f t="shared" si="1"/>
        <v>123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148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v>2</v>
      </c>
      <c r="AF15" s="237" t="s">
        <v>26</v>
      </c>
      <c r="AG15" s="232">
        <f>SUM(AG8:AG14)</f>
        <v>7</v>
      </c>
      <c r="AH15" s="237" t="s">
        <v>26</v>
      </c>
      <c r="AI15" s="237">
        <f>SUM(AI8:AI14)</f>
        <v>3</v>
      </c>
      <c r="AJ15" s="252">
        <f>SUM(AJ8:AJ14)</f>
        <v>776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451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323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262"/>
      <c r="AL1" s="262"/>
    </row>
    <row r="2" spans="1:40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262"/>
      <c r="AL2" s="262"/>
    </row>
    <row r="3" spans="1:40" s="168" customFormat="1">
      <c r="A3" s="544" t="s">
        <v>136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262"/>
      <c r="AL3" s="262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  <c r="AK5" s="175"/>
      <c r="AL5" s="175"/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  <c r="AK6" s="175"/>
      <c r="AL6" s="175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63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63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63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15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63">
        <f t="shared" si="0"/>
        <v>23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63">
        <f t="shared" si="0"/>
        <v>31</v>
      </c>
      <c r="AK12" s="175"/>
      <c r="AL12" s="175"/>
      <c r="AN12" s="168"/>
    </row>
    <row r="13" spans="1:40" ht="57" customHeight="1" thickBot="1">
      <c r="A13" s="253" t="s">
        <v>132</v>
      </c>
      <c r="B13" s="183">
        <v>65</v>
      </c>
      <c r="C13" s="184">
        <v>9</v>
      </c>
      <c r="D13" s="144">
        <v>75</v>
      </c>
      <c r="E13" s="144">
        <v>8</v>
      </c>
      <c r="F13" s="144">
        <v>77</v>
      </c>
      <c r="G13" s="144">
        <v>7</v>
      </c>
      <c r="H13" s="144">
        <v>42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144" t="s">
        <v>26</v>
      </c>
      <c r="AI13" s="185" t="s">
        <v>26</v>
      </c>
      <c r="AJ13" s="263">
        <f t="shared" si="0"/>
        <v>397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8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100</v>
      </c>
      <c r="L14" s="191" t="s">
        <v>26</v>
      </c>
      <c r="M14" s="191">
        <v>8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3</v>
      </c>
      <c r="AF14" s="191" t="s">
        <v>26</v>
      </c>
      <c r="AG14" s="192">
        <v>5</v>
      </c>
      <c r="AH14" s="191" t="s">
        <v>26</v>
      </c>
      <c r="AI14" s="192">
        <v>1</v>
      </c>
      <c r="AJ14" s="263">
        <f t="shared" si="0"/>
        <v>172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100</v>
      </c>
      <c r="C15" s="237">
        <f t="shared" ref="C15:AB15" si="1">SUM(C8:C14)</f>
        <v>13</v>
      </c>
      <c r="D15" s="237">
        <f t="shared" si="1"/>
        <v>109</v>
      </c>
      <c r="E15" s="237">
        <f t="shared" si="1"/>
        <v>13</v>
      </c>
      <c r="F15" s="237">
        <f t="shared" si="1"/>
        <v>123</v>
      </c>
      <c r="G15" s="237">
        <f t="shared" si="1"/>
        <v>20</v>
      </c>
      <c r="H15" s="237">
        <f t="shared" si="1"/>
        <v>75</v>
      </c>
      <c r="I15" s="237">
        <f t="shared" si="1"/>
        <v>16</v>
      </c>
      <c r="J15" s="238" t="s">
        <v>26</v>
      </c>
      <c r="K15" s="237">
        <f t="shared" si="1"/>
        <v>149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f>SUM(AE8:AE14)</f>
        <v>4</v>
      </c>
      <c r="AF15" s="237" t="s">
        <v>26</v>
      </c>
      <c r="AG15" s="232">
        <f>SUM(AG8:AG14)</f>
        <v>7</v>
      </c>
      <c r="AH15" s="237" t="s">
        <v>26</v>
      </c>
      <c r="AI15" s="237">
        <f>SUM(AI8:AI14)</f>
        <v>3</v>
      </c>
      <c r="AJ15" s="252">
        <f>SUM(AJ8:AJ14)</f>
        <v>777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451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326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264"/>
      <c r="AL1" s="264"/>
    </row>
    <row r="2" spans="1:40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264"/>
      <c r="AL2" s="264"/>
    </row>
    <row r="3" spans="1:40" s="168" customFormat="1">
      <c r="A3" s="544" t="s">
        <v>137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264"/>
      <c r="AL3" s="264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  <c r="AK5" s="175"/>
      <c r="AL5" s="175"/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  <c r="AK6" s="175"/>
      <c r="AL6" s="175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65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65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65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14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65">
        <f t="shared" si="0"/>
        <v>22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65">
        <f t="shared" si="0"/>
        <v>31</v>
      </c>
      <c r="AK12" s="175"/>
      <c r="AL12" s="175"/>
      <c r="AN12" s="168"/>
    </row>
    <row r="13" spans="1:40" ht="57" customHeight="1" thickBot="1">
      <c r="A13" s="253" t="s">
        <v>132</v>
      </c>
      <c r="B13" s="183">
        <v>83</v>
      </c>
      <c r="C13" s="184">
        <v>9</v>
      </c>
      <c r="D13" s="144">
        <v>95</v>
      </c>
      <c r="E13" s="144">
        <v>8</v>
      </c>
      <c r="F13" s="144">
        <v>112</v>
      </c>
      <c r="G13" s="144">
        <v>7</v>
      </c>
      <c r="H13" s="144">
        <v>45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3</v>
      </c>
      <c r="AH13" s="144" t="s">
        <v>26</v>
      </c>
      <c r="AI13" s="185" t="s">
        <v>26</v>
      </c>
      <c r="AJ13" s="265">
        <f t="shared" si="0"/>
        <v>474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6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100</v>
      </c>
      <c r="L14" s="191" t="s">
        <v>26</v>
      </c>
      <c r="M14" s="191">
        <v>8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3</v>
      </c>
      <c r="AF14" s="191" t="s">
        <v>26</v>
      </c>
      <c r="AG14" s="192">
        <v>5</v>
      </c>
      <c r="AH14" s="191" t="s">
        <v>26</v>
      </c>
      <c r="AI14" s="192">
        <v>1</v>
      </c>
      <c r="AJ14" s="265">
        <f t="shared" si="0"/>
        <v>170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118</v>
      </c>
      <c r="C15" s="237">
        <f t="shared" ref="C15:AB15" si="1">SUM(C8:C14)</f>
        <v>13</v>
      </c>
      <c r="D15" s="237">
        <f t="shared" si="1"/>
        <v>129</v>
      </c>
      <c r="E15" s="237">
        <f t="shared" si="1"/>
        <v>13</v>
      </c>
      <c r="F15" s="237">
        <f t="shared" si="1"/>
        <v>156</v>
      </c>
      <c r="G15" s="237">
        <f t="shared" si="1"/>
        <v>20</v>
      </c>
      <c r="H15" s="237">
        <f t="shared" si="1"/>
        <v>78</v>
      </c>
      <c r="I15" s="237">
        <f t="shared" si="1"/>
        <v>16</v>
      </c>
      <c r="J15" s="238" t="s">
        <v>26</v>
      </c>
      <c r="K15" s="237">
        <f t="shared" si="1"/>
        <v>148</v>
      </c>
      <c r="L15" s="238" t="s">
        <v>26</v>
      </c>
      <c r="M15" s="237">
        <f t="shared" si="1"/>
        <v>24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f>SUM(AE8:AE14)</f>
        <v>4</v>
      </c>
      <c r="AF15" s="237" t="s">
        <v>26</v>
      </c>
      <c r="AG15" s="232">
        <f>SUM(AG8:AG14)</f>
        <v>8</v>
      </c>
      <c r="AH15" s="237" t="s">
        <v>26</v>
      </c>
      <c r="AI15" s="237">
        <f>SUM(AI8:AI14)</f>
        <v>3</v>
      </c>
      <c r="AJ15" s="252">
        <f>SUM(AJ8:AJ14)</f>
        <v>851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525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326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266"/>
      <c r="AL1" s="266"/>
    </row>
    <row r="2" spans="1:40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266"/>
      <c r="AL2" s="266"/>
    </row>
    <row r="3" spans="1:40" s="168" customFormat="1">
      <c r="A3" s="544" t="s">
        <v>138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266"/>
      <c r="AL3" s="266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  <c r="AK5" s="175"/>
      <c r="AL5" s="175"/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  <c r="AK6" s="175"/>
      <c r="AL6" s="175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67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67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67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14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67">
        <f t="shared" si="0"/>
        <v>22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67">
        <f t="shared" si="0"/>
        <v>31</v>
      </c>
      <c r="AK12" s="175"/>
      <c r="AL12" s="175"/>
      <c r="AN12" s="168"/>
    </row>
    <row r="13" spans="1:40" ht="57" customHeight="1" thickBot="1">
      <c r="A13" s="253" t="s">
        <v>132</v>
      </c>
      <c r="B13" s="183">
        <v>81</v>
      </c>
      <c r="C13" s="184">
        <v>9</v>
      </c>
      <c r="D13" s="144">
        <v>91</v>
      </c>
      <c r="E13" s="144">
        <v>8</v>
      </c>
      <c r="F13" s="144">
        <v>110</v>
      </c>
      <c r="G13" s="144">
        <v>7</v>
      </c>
      <c r="H13" s="144">
        <v>44</v>
      </c>
      <c r="I13" s="144">
        <v>13</v>
      </c>
      <c r="J13" s="144" t="s">
        <v>26</v>
      </c>
      <c r="K13" s="144">
        <v>16</v>
      </c>
      <c r="L13" s="144" t="s">
        <v>26</v>
      </c>
      <c r="M13" s="144">
        <v>10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 t="s">
        <v>26</v>
      </c>
      <c r="AG13" s="185">
        <v>2</v>
      </c>
      <c r="AH13" s="144" t="s">
        <v>26</v>
      </c>
      <c r="AI13" s="185" t="s">
        <v>26</v>
      </c>
      <c r="AJ13" s="267">
        <f t="shared" si="0"/>
        <v>463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99</v>
      </c>
      <c r="L14" s="191" t="s">
        <v>26</v>
      </c>
      <c r="M14" s="191">
        <v>8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3</v>
      </c>
      <c r="AF14" s="191" t="s">
        <v>26</v>
      </c>
      <c r="AG14" s="192">
        <v>5</v>
      </c>
      <c r="AH14" s="191" t="s">
        <v>26</v>
      </c>
      <c r="AI14" s="192">
        <v>1</v>
      </c>
      <c r="AJ14" s="267">
        <f t="shared" si="0"/>
        <v>165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116</v>
      </c>
      <c r="C15" s="237">
        <f t="shared" ref="C15:AB15" si="1">SUM(C8:C14)</f>
        <v>13</v>
      </c>
      <c r="D15" s="237">
        <f t="shared" si="1"/>
        <v>125</v>
      </c>
      <c r="E15" s="237">
        <f t="shared" si="1"/>
        <v>13</v>
      </c>
      <c r="F15" s="237">
        <f t="shared" si="1"/>
        <v>150</v>
      </c>
      <c r="G15" s="237">
        <f t="shared" si="1"/>
        <v>20</v>
      </c>
      <c r="H15" s="237">
        <f t="shared" si="1"/>
        <v>77</v>
      </c>
      <c r="I15" s="237">
        <f t="shared" si="1"/>
        <v>16</v>
      </c>
      <c r="J15" s="238" t="s">
        <v>26</v>
      </c>
      <c r="K15" s="237">
        <f t="shared" si="1"/>
        <v>147</v>
      </c>
      <c r="L15" s="238" t="s">
        <v>26</v>
      </c>
      <c r="M15" s="237">
        <f t="shared" si="1"/>
        <v>23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f>SUM(AE8:AE14)</f>
        <v>4</v>
      </c>
      <c r="AF15" s="237" t="s">
        <v>26</v>
      </c>
      <c r="AG15" s="232">
        <f>SUM(AG8:AG14)</f>
        <v>7</v>
      </c>
      <c r="AH15" s="237" t="s">
        <v>26</v>
      </c>
      <c r="AI15" s="237">
        <f>SUM(AI8:AI14)</f>
        <v>3</v>
      </c>
      <c r="AJ15" s="252">
        <f>SUM(AJ8:AJ14)</f>
        <v>835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512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323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268"/>
      <c r="AL1" s="268"/>
    </row>
    <row r="2" spans="1:40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268"/>
      <c r="AL2" s="268"/>
    </row>
    <row r="3" spans="1:40" s="168" customFormat="1">
      <c r="A3" s="544" t="s">
        <v>139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268"/>
      <c r="AL3" s="268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  <c r="AK5" s="175"/>
      <c r="AL5" s="175"/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  <c r="AK6" s="175"/>
      <c r="AL6" s="175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34</v>
      </c>
      <c r="C8" s="221" t="s">
        <v>26</v>
      </c>
      <c r="D8" s="222">
        <v>32</v>
      </c>
      <c r="E8" s="222" t="s">
        <v>26</v>
      </c>
      <c r="F8" s="222">
        <v>37</v>
      </c>
      <c r="G8" s="222" t="s">
        <v>26</v>
      </c>
      <c r="H8" s="222">
        <v>28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69">
        <f t="shared" ref="AJ8:AJ14" si="0">SUM(B8:AI8)</f>
        <v>131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69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>
        <v>1</v>
      </c>
      <c r="E10" s="191" t="s">
        <v>26</v>
      </c>
      <c r="F10" s="191">
        <v>1</v>
      </c>
      <c r="G10" s="191" t="s">
        <v>26</v>
      </c>
      <c r="H10" s="191">
        <v>5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69">
        <f t="shared" si="0"/>
        <v>8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14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69">
        <f t="shared" si="0"/>
        <v>22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69">
        <f t="shared" si="0"/>
        <v>32</v>
      </c>
      <c r="AK12" s="175"/>
      <c r="AL12" s="175"/>
      <c r="AN12" s="168"/>
    </row>
    <row r="13" spans="1:40" ht="57" customHeight="1" thickBot="1">
      <c r="A13" s="253" t="s">
        <v>132</v>
      </c>
      <c r="B13" s="183">
        <v>84</v>
      </c>
      <c r="C13" s="184">
        <v>9</v>
      </c>
      <c r="D13" s="144">
        <v>94</v>
      </c>
      <c r="E13" s="144">
        <v>8</v>
      </c>
      <c r="F13" s="144">
        <v>116</v>
      </c>
      <c r="G13" s="144">
        <v>7</v>
      </c>
      <c r="H13" s="144">
        <v>45</v>
      </c>
      <c r="I13" s="144">
        <v>13</v>
      </c>
      <c r="J13" s="144" t="s">
        <v>26</v>
      </c>
      <c r="K13" s="144">
        <v>15</v>
      </c>
      <c r="L13" s="144" t="s">
        <v>26</v>
      </c>
      <c r="M13" s="144">
        <v>10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69">
        <f t="shared" si="0"/>
        <v>476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102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19</v>
      </c>
      <c r="AA14" s="191">
        <v>1</v>
      </c>
      <c r="AB14" s="192">
        <v>2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69">
        <f t="shared" si="0"/>
        <v>176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119</v>
      </c>
      <c r="C15" s="237">
        <f t="shared" ref="C15:AB15" si="1">SUM(C8:C14)</f>
        <v>13</v>
      </c>
      <c r="D15" s="237">
        <f t="shared" si="1"/>
        <v>128</v>
      </c>
      <c r="E15" s="237">
        <f t="shared" si="1"/>
        <v>13</v>
      </c>
      <c r="F15" s="237">
        <f t="shared" si="1"/>
        <v>156</v>
      </c>
      <c r="G15" s="237">
        <f t="shared" si="1"/>
        <v>20</v>
      </c>
      <c r="H15" s="237">
        <f t="shared" si="1"/>
        <v>78</v>
      </c>
      <c r="I15" s="237">
        <f t="shared" si="1"/>
        <v>16</v>
      </c>
      <c r="J15" s="238" t="s">
        <v>26</v>
      </c>
      <c r="K15" s="237">
        <f t="shared" si="1"/>
        <v>150</v>
      </c>
      <c r="L15" s="238" t="s">
        <v>26</v>
      </c>
      <c r="M15" s="237">
        <f t="shared" si="1"/>
        <v>25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42</v>
      </c>
      <c r="AA15" s="237">
        <f t="shared" si="1"/>
        <v>7</v>
      </c>
      <c r="AB15" s="237">
        <f t="shared" si="1"/>
        <v>2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9</v>
      </c>
      <c r="AH15" s="237" t="s">
        <v>26</v>
      </c>
      <c r="AI15" s="237">
        <f>SUM(AI8:AI14)</f>
        <v>6</v>
      </c>
      <c r="AJ15" s="252">
        <f>SUM(AJ8:AJ14)</f>
        <v>860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526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334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53" customWidth="1"/>
    <col min="2" max="29" width="5" style="154" bestFit="1" customWidth="1"/>
    <col min="30" max="30" width="5.28515625" style="154" customWidth="1"/>
    <col min="31" max="35" width="5.140625" style="154" customWidth="1"/>
    <col min="36" max="36" width="9.140625" style="105" customWidth="1"/>
    <col min="37" max="16384" width="9.140625" style="105"/>
  </cols>
  <sheetData>
    <row r="1" spans="1:40" s="16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270"/>
      <c r="AL1" s="270"/>
    </row>
    <row r="2" spans="1:40" s="16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270"/>
      <c r="AL2" s="270"/>
    </row>
    <row r="3" spans="1:40" s="168" customFormat="1">
      <c r="A3" s="544" t="s">
        <v>140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270"/>
      <c r="AL3" s="270"/>
    </row>
    <row r="4" spans="1:40" ht="27" thickBo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5"/>
      <c r="AK4" s="175"/>
      <c r="AL4" s="175"/>
    </row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  <c r="AK5" s="175"/>
      <c r="AL5" s="175"/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  <c r="AK6" s="175"/>
      <c r="AL6" s="175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  <c r="AK7" s="175"/>
      <c r="AL7" s="175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71">
        <f t="shared" ref="AJ8:AJ14" si="0">SUM(B8:AI8)</f>
        <v>128</v>
      </c>
      <c r="AK8" s="175"/>
      <c r="AL8" s="175"/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71">
        <f t="shared" si="0"/>
        <v>15</v>
      </c>
      <c r="AK9" s="175"/>
      <c r="AL9" s="175"/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71">
        <f t="shared" si="0"/>
        <v>7</v>
      </c>
      <c r="AK10" s="175"/>
      <c r="AL10" s="175"/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71">
        <f t="shared" si="0"/>
        <v>20</v>
      </c>
      <c r="AK11" s="175"/>
      <c r="AL11" s="175"/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71">
        <f t="shared" si="0"/>
        <v>32</v>
      </c>
      <c r="AK12" s="175"/>
      <c r="AL12" s="175"/>
      <c r="AN12" s="168"/>
    </row>
    <row r="13" spans="1:40" ht="57" customHeight="1" thickBot="1">
      <c r="A13" s="253" t="s">
        <v>132</v>
      </c>
      <c r="B13" s="183">
        <v>84</v>
      </c>
      <c r="C13" s="184">
        <v>9</v>
      </c>
      <c r="D13" s="144">
        <v>94</v>
      </c>
      <c r="E13" s="144">
        <v>7</v>
      </c>
      <c r="F13" s="144">
        <v>116</v>
      </c>
      <c r="G13" s="144">
        <v>7</v>
      </c>
      <c r="H13" s="144">
        <v>45</v>
      </c>
      <c r="I13" s="144">
        <v>13</v>
      </c>
      <c r="J13" s="144" t="s">
        <v>26</v>
      </c>
      <c r="K13" s="144">
        <v>15</v>
      </c>
      <c r="L13" s="144" t="s">
        <v>26</v>
      </c>
      <c r="M13" s="144">
        <v>10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71">
        <f t="shared" si="0"/>
        <v>475</v>
      </c>
      <c r="AK13" s="175"/>
      <c r="AL13" s="175"/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98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18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71">
        <f t="shared" si="0"/>
        <v>169</v>
      </c>
      <c r="AK14" s="175"/>
      <c r="AL14" s="175"/>
    </row>
    <row r="15" spans="1:40" ht="33.75" customHeight="1" thickBot="1">
      <c r="A15" s="228" t="s">
        <v>17</v>
      </c>
      <c r="B15" s="229">
        <f>SUM(B8:B14)</f>
        <v>118</v>
      </c>
      <c r="C15" s="237">
        <f t="shared" ref="C15:AA15" si="1">SUM(C8:C14)</f>
        <v>13</v>
      </c>
      <c r="D15" s="237">
        <f t="shared" si="1"/>
        <v>127</v>
      </c>
      <c r="E15" s="237">
        <f t="shared" si="1"/>
        <v>12</v>
      </c>
      <c r="F15" s="237">
        <f t="shared" si="1"/>
        <v>156</v>
      </c>
      <c r="G15" s="237">
        <f t="shared" si="1"/>
        <v>20</v>
      </c>
      <c r="H15" s="237">
        <f t="shared" si="1"/>
        <v>76</v>
      </c>
      <c r="I15" s="237">
        <f t="shared" si="1"/>
        <v>16</v>
      </c>
      <c r="J15" s="238" t="s">
        <v>26</v>
      </c>
      <c r="K15" s="237">
        <f t="shared" si="1"/>
        <v>144</v>
      </c>
      <c r="L15" s="238" t="s">
        <v>26</v>
      </c>
      <c r="M15" s="237">
        <f t="shared" si="1"/>
        <v>25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41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9</v>
      </c>
      <c r="AH15" s="237" t="s">
        <v>26</v>
      </c>
      <c r="AI15" s="237">
        <f>SUM(AI8:AI14)</f>
        <v>6</v>
      </c>
      <c r="AJ15" s="252">
        <f>SUM(AJ8:AJ14)</f>
        <v>846</v>
      </c>
      <c r="AK15" s="175"/>
      <c r="AL15" s="175"/>
    </row>
    <row r="16" spans="1:40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5"/>
      <c r="AK16" s="175"/>
      <c r="AL16" s="175"/>
    </row>
    <row r="17" spans="1:38" ht="26.25" customHeight="1">
      <c r="A17" s="176" t="s">
        <v>104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I17" s="174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5"/>
      <c r="AK17" s="175"/>
      <c r="AL17" s="175"/>
    </row>
    <row r="18" spans="1:38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519</v>
      </c>
      <c r="G18" s="566"/>
      <c r="H18" s="566"/>
      <c r="I18" s="174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5"/>
      <c r="AK18" s="175"/>
      <c r="AL18" s="175"/>
    </row>
    <row r="19" spans="1:38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327</v>
      </c>
      <c r="G19" s="566"/>
      <c r="H19" s="566"/>
      <c r="I19" s="174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5"/>
      <c r="AK19" s="175"/>
      <c r="AL19" s="175"/>
    </row>
    <row r="20" spans="1:38"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7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</row>
    <row r="2" spans="1:40" s="27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</row>
    <row r="3" spans="1:40" s="272" customFormat="1">
      <c r="A3" s="544" t="s">
        <v>141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</row>
    <row r="4" spans="1:40" ht="27" thickBot="1"/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73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73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73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73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73">
        <f t="shared" si="0"/>
        <v>32</v>
      </c>
      <c r="AN12" s="272"/>
    </row>
    <row r="13" spans="1:40" ht="57" customHeight="1" thickBot="1">
      <c r="A13" s="253" t="s">
        <v>132</v>
      </c>
      <c r="B13" s="183">
        <v>84</v>
      </c>
      <c r="C13" s="184">
        <v>9</v>
      </c>
      <c r="D13" s="144">
        <v>94</v>
      </c>
      <c r="E13" s="144">
        <v>7</v>
      </c>
      <c r="F13" s="144">
        <v>115</v>
      </c>
      <c r="G13" s="144">
        <v>7</v>
      </c>
      <c r="H13" s="144">
        <v>45</v>
      </c>
      <c r="I13" s="144">
        <v>13</v>
      </c>
      <c r="J13" s="144" t="s">
        <v>26</v>
      </c>
      <c r="K13" s="144">
        <v>15</v>
      </c>
      <c r="L13" s="144" t="s">
        <v>26</v>
      </c>
      <c r="M13" s="144">
        <v>10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73">
        <f t="shared" si="0"/>
        <v>474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97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2</v>
      </c>
      <c r="Z14" s="191">
        <v>18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73">
        <f t="shared" si="0"/>
        <v>168</v>
      </c>
    </row>
    <row r="15" spans="1:40" ht="33.75" customHeight="1" thickBot="1">
      <c r="A15" s="228" t="s">
        <v>17</v>
      </c>
      <c r="B15" s="229">
        <f>SUM(B8:B14)</f>
        <v>118</v>
      </c>
      <c r="C15" s="237">
        <f t="shared" ref="C15:AA15" si="1">SUM(C8:C14)</f>
        <v>13</v>
      </c>
      <c r="D15" s="237">
        <f t="shared" si="1"/>
        <v>127</v>
      </c>
      <c r="E15" s="237">
        <f t="shared" si="1"/>
        <v>12</v>
      </c>
      <c r="F15" s="237">
        <f t="shared" si="1"/>
        <v>155</v>
      </c>
      <c r="G15" s="237">
        <f t="shared" si="1"/>
        <v>20</v>
      </c>
      <c r="H15" s="237">
        <f t="shared" si="1"/>
        <v>76</v>
      </c>
      <c r="I15" s="237">
        <f t="shared" si="1"/>
        <v>16</v>
      </c>
      <c r="J15" s="238" t="s">
        <v>26</v>
      </c>
      <c r="K15" s="237">
        <f t="shared" si="1"/>
        <v>143</v>
      </c>
      <c r="L15" s="238" t="s">
        <v>26</v>
      </c>
      <c r="M15" s="237">
        <f t="shared" si="1"/>
        <v>25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10</v>
      </c>
      <c r="Z15" s="237">
        <f t="shared" si="1"/>
        <v>41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9</v>
      </c>
      <c r="AH15" s="237" t="s">
        <v>26</v>
      </c>
      <c r="AI15" s="237">
        <f>SUM(AI8:AI14)</f>
        <v>6</v>
      </c>
      <c r="AJ15" s="252">
        <f>SUM(AJ8:AJ14)</f>
        <v>844</v>
      </c>
    </row>
    <row r="17" spans="1:20" ht="26.25" customHeight="1">
      <c r="A17" s="176" t="s">
        <v>142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518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326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74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</row>
    <row r="2" spans="1:40" s="274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</row>
    <row r="3" spans="1:40" s="274" customFormat="1">
      <c r="A3" s="544" t="s">
        <v>143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</row>
    <row r="4" spans="1:40" ht="27" thickBot="1"/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75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75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75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75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75">
        <f t="shared" si="0"/>
        <v>31</v>
      </c>
      <c r="AN12" s="274"/>
    </row>
    <row r="13" spans="1:40" ht="57" customHeight="1" thickBot="1">
      <c r="A13" s="253" t="s">
        <v>132</v>
      </c>
      <c r="B13" s="183">
        <v>95</v>
      </c>
      <c r="C13" s="184">
        <v>9</v>
      </c>
      <c r="D13" s="144">
        <v>101</v>
      </c>
      <c r="E13" s="144">
        <v>8</v>
      </c>
      <c r="F13" s="144">
        <v>115</v>
      </c>
      <c r="G13" s="144">
        <v>7</v>
      </c>
      <c r="H13" s="144">
        <v>51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10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5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75">
        <f t="shared" si="0"/>
        <v>497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97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18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75">
        <f t="shared" si="0"/>
        <v>167</v>
      </c>
    </row>
    <row r="15" spans="1:40" ht="33.75" customHeight="1" thickBot="1">
      <c r="A15" s="228" t="s">
        <v>17</v>
      </c>
      <c r="B15" s="229">
        <f>SUM(B8:B14)</f>
        <v>129</v>
      </c>
      <c r="C15" s="237">
        <f t="shared" ref="C15:AA15" si="1">SUM(C8:C14)</f>
        <v>13</v>
      </c>
      <c r="D15" s="237">
        <f t="shared" si="1"/>
        <v>134</v>
      </c>
      <c r="E15" s="237">
        <f t="shared" si="1"/>
        <v>13</v>
      </c>
      <c r="F15" s="237">
        <f t="shared" si="1"/>
        <v>155</v>
      </c>
      <c r="G15" s="237">
        <f t="shared" si="1"/>
        <v>20</v>
      </c>
      <c r="H15" s="237">
        <f t="shared" si="1"/>
        <v>82</v>
      </c>
      <c r="I15" s="237">
        <f t="shared" si="1"/>
        <v>15</v>
      </c>
      <c r="J15" s="238" t="s">
        <v>26</v>
      </c>
      <c r="K15" s="237">
        <f t="shared" si="1"/>
        <v>142</v>
      </c>
      <c r="L15" s="238" t="s">
        <v>26</v>
      </c>
      <c r="M15" s="237">
        <f t="shared" si="1"/>
        <v>25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8</v>
      </c>
      <c r="Z15" s="237">
        <f t="shared" si="1"/>
        <v>41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9</v>
      </c>
      <c r="AH15" s="237" t="s">
        <v>26</v>
      </c>
      <c r="AI15" s="237">
        <f>SUM(AI8:AI14)</f>
        <v>6</v>
      </c>
      <c r="AJ15" s="252">
        <f>SUM(AJ8:AJ14)</f>
        <v>865</v>
      </c>
    </row>
    <row r="17" spans="1:20" ht="26.25" customHeight="1">
      <c r="A17" s="176" t="s">
        <v>142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542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323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0" enableFormatConditionsCalculation="0">
    <tabColor indexed="17"/>
  </sheetPr>
  <dimension ref="A1:U13"/>
  <sheetViews>
    <sheetView zoomScale="85" workbookViewId="0">
      <selection activeCell="U10" sqref="U1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1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1" s="42" customFormat="1">
      <c r="A3" s="515" t="s">
        <v>31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1" ht="27" thickBot="1"/>
    <row r="5" spans="1:21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03" t="s">
        <v>25</v>
      </c>
      <c r="L5" s="503"/>
      <c r="M5" s="503"/>
      <c r="N5" s="503"/>
      <c r="O5" s="504"/>
      <c r="P5" s="518" t="s">
        <v>17</v>
      </c>
    </row>
    <row r="6" spans="1:21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35" t="s">
        <v>22</v>
      </c>
      <c r="L6" s="35" t="s">
        <v>9</v>
      </c>
      <c r="M6" s="35" t="s">
        <v>12</v>
      </c>
      <c r="N6" s="35" t="s">
        <v>10</v>
      </c>
      <c r="O6" s="36" t="s">
        <v>11</v>
      </c>
      <c r="P6" s="519"/>
    </row>
    <row r="7" spans="1:21" ht="33.75" customHeight="1">
      <c r="A7" s="37" t="s">
        <v>3</v>
      </c>
      <c r="B7" s="6">
        <v>43</v>
      </c>
      <c r="C7" s="7">
        <v>49</v>
      </c>
      <c r="D7" s="7">
        <v>47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178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>
        <v>1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28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112</v>
      </c>
    </row>
    <row r="12" spans="1:21" ht="57" customHeight="1">
      <c r="A12" s="40" t="s">
        <v>24</v>
      </c>
      <c r="B12" s="11">
        <v>5</v>
      </c>
      <c r="C12" s="12">
        <v>13</v>
      </c>
      <c r="D12" s="12">
        <v>39</v>
      </c>
      <c r="E12" s="12">
        <v>8</v>
      </c>
      <c r="F12" s="12">
        <v>60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38</v>
      </c>
      <c r="O12" s="13">
        <v>9</v>
      </c>
      <c r="P12" s="47">
        <f t="shared" si="0"/>
        <v>224</v>
      </c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90</v>
      </c>
      <c r="D13" s="50">
        <f t="shared" si="1"/>
        <v>124</v>
      </c>
      <c r="E13" s="50">
        <f t="shared" si="1"/>
        <v>71</v>
      </c>
      <c r="F13" s="50">
        <f t="shared" si="1"/>
        <v>110</v>
      </c>
      <c r="G13" s="50">
        <f t="shared" si="1"/>
        <v>21</v>
      </c>
      <c r="H13" s="50">
        <f t="shared" si="1"/>
        <v>19</v>
      </c>
      <c r="I13" s="50">
        <f t="shared" si="1"/>
        <v>3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9</v>
      </c>
      <c r="P13" s="45">
        <f t="shared" si="1"/>
        <v>588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5">
    <mergeCell ref="A1:P1"/>
    <mergeCell ref="A2:P2"/>
    <mergeCell ref="A3:P3"/>
    <mergeCell ref="H5:H6"/>
    <mergeCell ref="I5:I6"/>
    <mergeCell ref="J5:J6"/>
    <mergeCell ref="K5:O5"/>
    <mergeCell ref="A5:A6"/>
    <mergeCell ref="B5:B6"/>
    <mergeCell ref="G5:G6"/>
    <mergeCell ref="C5:C6"/>
    <mergeCell ref="D5:D6"/>
    <mergeCell ref="E5:E6"/>
    <mergeCell ref="F5:F6"/>
    <mergeCell ref="P5:P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76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</row>
    <row r="2" spans="1:40" s="276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</row>
    <row r="3" spans="1:40" s="276" customFormat="1">
      <c r="A3" s="544" t="s">
        <v>144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</row>
    <row r="4" spans="1:40" ht="27" thickBot="1"/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77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77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77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77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1</v>
      </c>
      <c r="AJ12" s="277">
        <f t="shared" si="0"/>
        <v>30</v>
      </c>
      <c r="AN12" s="276"/>
    </row>
    <row r="13" spans="1:40" ht="57" customHeight="1" thickBot="1">
      <c r="A13" s="253" t="s">
        <v>132</v>
      </c>
      <c r="B13" s="183">
        <v>95</v>
      </c>
      <c r="C13" s="184">
        <v>9</v>
      </c>
      <c r="D13" s="144">
        <v>100</v>
      </c>
      <c r="E13" s="144">
        <v>8</v>
      </c>
      <c r="F13" s="144">
        <v>115</v>
      </c>
      <c r="G13" s="144">
        <v>7</v>
      </c>
      <c r="H13" s="144">
        <v>50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5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77">
        <f t="shared" si="0"/>
        <v>496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97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18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77">
        <f t="shared" si="0"/>
        <v>167</v>
      </c>
    </row>
    <row r="15" spans="1:40" ht="33.75" customHeight="1" thickBot="1">
      <c r="A15" s="228" t="s">
        <v>17</v>
      </c>
      <c r="B15" s="229">
        <f>SUM(B8:B14)</f>
        <v>129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155</v>
      </c>
      <c r="G15" s="237">
        <f t="shared" si="1"/>
        <v>20</v>
      </c>
      <c r="H15" s="237">
        <f t="shared" si="1"/>
        <v>81</v>
      </c>
      <c r="I15" s="237">
        <f t="shared" si="1"/>
        <v>15</v>
      </c>
      <c r="J15" s="238" t="s">
        <v>26</v>
      </c>
      <c r="K15" s="237">
        <f t="shared" si="1"/>
        <v>142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8</v>
      </c>
      <c r="Z15" s="237">
        <f t="shared" si="1"/>
        <v>41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9</v>
      </c>
      <c r="AH15" s="237" t="s">
        <v>26</v>
      </c>
      <c r="AI15" s="237">
        <f>SUM(AI8:AI14)</f>
        <v>5</v>
      </c>
      <c r="AJ15" s="252">
        <f>SUM(AJ8:AJ14)</f>
        <v>863</v>
      </c>
    </row>
    <row r="17" spans="1:20" s="174" customFormat="1" ht="26.25" customHeight="1">
      <c r="A17" s="176" t="s">
        <v>145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540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323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7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</row>
    <row r="2" spans="1:40" s="27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</row>
    <row r="3" spans="1:40" s="278" customFormat="1">
      <c r="A3" s="544" t="s">
        <v>146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</row>
    <row r="4" spans="1:40" ht="27" thickBot="1"/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79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79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79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79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1</v>
      </c>
      <c r="AJ12" s="279">
        <f t="shared" si="0"/>
        <v>30</v>
      </c>
      <c r="AN12" s="278"/>
    </row>
    <row r="13" spans="1:40" ht="57" customHeight="1" thickBot="1">
      <c r="A13" s="253" t="s">
        <v>132</v>
      </c>
      <c r="B13" s="183">
        <v>94</v>
      </c>
      <c r="C13" s="184">
        <v>9</v>
      </c>
      <c r="D13" s="144">
        <v>100</v>
      </c>
      <c r="E13" s="144">
        <v>8</v>
      </c>
      <c r="F13" s="144">
        <v>114</v>
      </c>
      <c r="G13" s="144">
        <v>7</v>
      </c>
      <c r="H13" s="144">
        <v>50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5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1</v>
      </c>
      <c r="AG13" s="185">
        <v>2</v>
      </c>
      <c r="AH13" s="144" t="s">
        <v>26</v>
      </c>
      <c r="AI13" s="185" t="s">
        <v>26</v>
      </c>
      <c r="AJ13" s="279">
        <f t="shared" si="0"/>
        <v>494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95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19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79">
        <f t="shared" si="0"/>
        <v>167</v>
      </c>
    </row>
    <row r="15" spans="1:40" ht="33.75" customHeight="1" thickBot="1">
      <c r="A15" s="228" t="s">
        <v>17</v>
      </c>
      <c r="B15" s="229">
        <f>SUM(B8:B14)</f>
        <v>128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154</v>
      </c>
      <c r="G15" s="237">
        <f t="shared" si="1"/>
        <v>20</v>
      </c>
      <c r="H15" s="237">
        <f t="shared" si="1"/>
        <v>81</v>
      </c>
      <c r="I15" s="237">
        <f t="shared" si="1"/>
        <v>15</v>
      </c>
      <c r="J15" s="238" t="s">
        <v>26</v>
      </c>
      <c r="K15" s="237">
        <f t="shared" si="1"/>
        <v>140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8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1</v>
      </c>
      <c r="AG15" s="232">
        <f>SUM(AG8:AG14)</f>
        <v>10</v>
      </c>
      <c r="AH15" s="237" t="s">
        <v>26</v>
      </c>
      <c r="AI15" s="237">
        <f>SUM(AI8:AI14)</f>
        <v>5</v>
      </c>
      <c r="AJ15" s="252">
        <f>SUM(AJ8:AJ14)</f>
        <v>861</v>
      </c>
    </row>
    <row r="17" spans="1:20" s="174" customFormat="1" ht="26.25" customHeight="1">
      <c r="A17" s="176" t="s">
        <v>145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539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322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80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</row>
    <row r="2" spans="1:40" s="280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</row>
    <row r="3" spans="1:40" s="280" customFormat="1">
      <c r="A3" s="544" t="s">
        <v>147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</row>
    <row r="4" spans="1:40" ht="27" thickBot="1"/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81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81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81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81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81">
        <f t="shared" si="0"/>
        <v>32</v>
      </c>
      <c r="AN12" s="280"/>
    </row>
    <row r="13" spans="1:40" ht="57" customHeight="1" thickBot="1">
      <c r="A13" s="253" t="s">
        <v>132</v>
      </c>
      <c r="B13" s="183">
        <v>102</v>
      </c>
      <c r="C13" s="184">
        <v>9</v>
      </c>
      <c r="D13" s="144">
        <v>100</v>
      </c>
      <c r="E13" s="144">
        <v>8</v>
      </c>
      <c r="F13" s="144">
        <v>117</v>
      </c>
      <c r="G13" s="144">
        <v>7</v>
      </c>
      <c r="H13" s="144">
        <v>53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3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81">
        <f t="shared" si="0"/>
        <v>509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95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19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81">
        <f t="shared" si="0"/>
        <v>167</v>
      </c>
    </row>
    <row r="15" spans="1:40" ht="33.75" customHeight="1" thickBot="1">
      <c r="A15" s="228" t="s">
        <v>17</v>
      </c>
      <c r="B15" s="229">
        <f>SUM(B8:B14)</f>
        <v>136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157</v>
      </c>
      <c r="G15" s="237">
        <f t="shared" si="1"/>
        <v>20</v>
      </c>
      <c r="H15" s="237">
        <f t="shared" si="1"/>
        <v>84</v>
      </c>
      <c r="I15" s="237">
        <f t="shared" si="1"/>
        <v>15</v>
      </c>
      <c r="J15" s="238" t="s">
        <v>26</v>
      </c>
      <c r="K15" s="237">
        <f t="shared" si="1"/>
        <v>141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10</v>
      </c>
      <c r="AH15" s="237" t="s">
        <v>26</v>
      </c>
      <c r="AI15" s="237">
        <f>SUM(AI8:AI14)</f>
        <v>6</v>
      </c>
      <c r="AJ15" s="252">
        <f>SUM(AJ8:AJ14)</f>
        <v>878</v>
      </c>
    </row>
    <row r="17" spans="1:20" s="174" customFormat="1" ht="26.25" customHeight="1">
      <c r="A17" s="176" t="s">
        <v>145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554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324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8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</row>
    <row r="2" spans="1:40" s="28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</row>
    <row r="3" spans="1:40" s="282" customFormat="1">
      <c r="A3" s="544" t="s">
        <v>148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</row>
    <row r="4" spans="1:40" ht="27" thickBot="1"/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83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83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83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83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83">
        <f t="shared" si="0"/>
        <v>32</v>
      </c>
      <c r="AN12" s="282"/>
    </row>
    <row r="13" spans="1:40" ht="57" customHeight="1" thickBot="1">
      <c r="A13" s="253" t="s">
        <v>132</v>
      </c>
      <c r="B13" s="183">
        <v>99</v>
      </c>
      <c r="C13" s="184">
        <v>9</v>
      </c>
      <c r="D13" s="144">
        <v>100</v>
      </c>
      <c r="E13" s="144">
        <v>8</v>
      </c>
      <c r="F13" s="144">
        <v>118</v>
      </c>
      <c r="G13" s="144">
        <v>7</v>
      </c>
      <c r="H13" s="144">
        <v>53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3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83">
        <f t="shared" si="0"/>
        <v>507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93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19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83">
        <f t="shared" si="0"/>
        <v>165</v>
      </c>
    </row>
    <row r="15" spans="1:40" ht="33.75" customHeight="1" thickBot="1">
      <c r="A15" s="228" t="s">
        <v>17</v>
      </c>
      <c r="B15" s="229">
        <f>SUM(B8:B14)</f>
        <v>133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158</v>
      </c>
      <c r="G15" s="237">
        <f t="shared" si="1"/>
        <v>20</v>
      </c>
      <c r="H15" s="237">
        <f t="shared" si="1"/>
        <v>84</v>
      </c>
      <c r="I15" s="237">
        <f t="shared" si="1"/>
        <v>15</v>
      </c>
      <c r="J15" s="238" t="s">
        <v>26</v>
      </c>
      <c r="K15" s="237">
        <f t="shared" si="1"/>
        <v>139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10</v>
      </c>
      <c r="AH15" s="237" t="s">
        <v>26</v>
      </c>
      <c r="AI15" s="237">
        <f>SUM(AI8:AI14)</f>
        <v>6</v>
      </c>
      <c r="AJ15" s="252">
        <f>SUM(AJ8:AJ14)</f>
        <v>874</v>
      </c>
    </row>
    <row r="17" spans="1:20" s="174" customFormat="1" ht="26.25" customHeight="1">
      <c r="A17" s="176" t="s">
        <v>145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552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322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84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</row>
    <row r="2" spans="1:40" s="284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</row>
    <row r="3" spans="1:40" s="284" customFormat="1">
      <c r="A3" s="544" t="s">
        <v>149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</row>
    <row r="4" spans="1:40" ht="27" thickBot="1"/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85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85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85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85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85">
        <f t="shared" si="0"/>
        <v>32</v>
      </c>
      <c r="AN12" s="284"/>
    </row>
    <row r="13" spans="1:40" ht="57" customHeight="1" thickBot="1">
      <c r="A13" s="253" t="s">
        <v>132</v>
      </c>
      <c r="B13" s="183">
        <v>101</v>
      </c>
      <c r="C13" s="184">
        <v>9</v>
      </c>
      <c r="D13" s="144">
        <v>100</v>
      </c>
      <c r="E13" s="144">
        <v>8</v>
      </c>
      <c r="F13" s="144">
        <v>118</v>
      </c>
      <c r="G13" s="144">
        <v>7</v>
      </c>
      <c r="H13" s="144">
        <v>52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3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85">
        <f t="shared" si="0"/>
        <v>508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92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19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85">
        <f t="shared" si="0"/>
        <v>164</v>
      </c>
    </row>
    <row r="15" spans="1:40" ht="33.75" customHeight="1" thickBot="1">
      <c r="A15" s="228" t="s">
        <v>17</v>
      </c>
      <c r="B15" s="229">
        <f>SUM(B8:B14)</f>
        <v>135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158</v>
      </c>
      <c r="G15" s="237">
        <f t="shared" si="1"/>
        <v>20</v>
      </c>
      <c r="H15" s="237">
        <f t="shared" si="1"/>
        <v>83</v>
      </c>
      <c r="I15" s="237">
        <f t="shared" si="1"/>
        <v>15</v>
      </c>
      <c r="J15" s="238" t="s">
        <v>26</v>
      </c>
      <c r="K15" s="237">
        <f t="shared" si="1"/>
        <v>138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13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10</v>
      </c>
      <c r="AH15" s="237" t="s">
        <v>26</v>
      </c>
      <c r="AI15" s="237">
        <f>SUM(AI8:AI14)</f>
        <v>6</v>
      </c>
      <c r="AJ15" s="252">
        <f>SUM(AJ8:AJ14)</f>
        <v>874</v>
      </c>
    </row>
    <row r="17" spans="1:20" s="174" customFormat="1" ht="26.25" customHeight="1">
      <c r="A17" s="176" t="s">
        <v>145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553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321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86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</row>
    <row r="2" spans="1:40" s="286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</row>
    <row r="3" spans="1:40" s="286" customFormat="1">
      <c r="A3" s="544" t="s">
        <v>150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</row>
    <row r="4" spans="1:40" ht="27" thickBot="1"/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87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87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87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87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11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87">
        <f t="shared" si="0"/>
        <v>32</v>
      </c>
      <c r="AN12" s="286"/>
    </row>
    <row r="13" spans="1:40" ht="57" customHeight="1" thickBot="1">
      <c r="A13" s="253" t="s">
        <v>132</v>
      </c>
      <c r="B13" s="183">
        <v>102</v>
      </c>
      <c r="C13" s="184">
        <v>9</v>
      </c>
      <c r="D13" s="144">
        <v>100</v>
      </c>
      <c r="E13" s="144">
        <v>8</v>
      </c>
      <c r="F13" s="144">
        <v>115</v>
      </c>
      <c r="G13" s="144">
        <v>7</v>
      </c>
      <c r="H13" s="144">
        <v>52</v>
      </c>
      <c r="I13" s="144">
        <v>12</v>
      </c>
      <c r="J13" s="144" t="s">
        <v>26</v>
      </c>
      <c r="K13" s="144">
        <v>15</v>
      </c>
      <c r="L13" s="144" t="s">
        <v>26</v>
      </c>
      <c r="M13" s="144">
        <v>11</v>
      </c>
      <c r="N13" s="144" t="s">
        <v>26</v>
      </c>
      <c r="O13" s="144">
        <v>11</v>
      </c>
      <c r="P13" s="144" t="s">
        <v>26</v>
      </c>
      <c r="Q13" s="144">
        <v>3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5</v>
      </c>
      <c r="X13" s="144" t="s">
        <v>26</v>
      </c>
      <c r="Y13" s="144">
        <v>6</v>
      </c>
      <c r="Z13" s="144">
        <v>23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87">
        <f t="shared" si="0"/>
        <v>505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8</v>
      </c>
      <c r="H14" s="191" t="s">
        <v>26</v>
      </c>
      <c r="I14" s="191">
        <v>1</v>
      </c>
      <c r="J14" s="191" t="s">
        <v>26</v>
      </c>
      <c r="K14" s="191">
        <v>92</v>
      </c>
      <c r="L14" s="191" t="s">
        <v>26</v>
      </c>
      <c r="M14" s="191">
        <v>10</v>
      </c>
      <c r="N14" s="191" t="s">
        <v>26</v>
      </c>
      <c r="O14" s="191">
        <v>9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2</v>
      </c>
      <c r="X14" s="191" t="s">
        <v>26</v>
      </c>
      <c r="Y14" s="191">
        <v>1</v>
      </c>
      <c r="Z14" s="191">
        <v>19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87">
        <f t="shared" si="0"/>
        <v>164</v>
      </c>
    </row>
    <row r="15" spans="1:40" ht="33.75" customHeight="1" thickBot="1">
      <c r="A15" s="228" t="s">
        <v>17</v>
      </c>
      <c r="B15" s="229">
        <f>SUM(B8:B14)</f>
        <v>136</v>
      </c>
      <c r="C15" s="237">
        <f t="shared" ref="C15:AA15" si="1">SUM(C8:C14)</f>
        <v>13</v>
      </c>
      <c r="D15" s="237">
        <f t="shared" si="1"/>
        <v>133</v>
      </c>
      <c r="E15" s="237">
        <f t="shared" si="1"/>
        <v>13</v>
      </c>
      <c r="F15" s="237">
        <f t="shared" si="1"/>
        <v>155</v>
      </c>
      <c r="G15" s="237">
        <f t="shared" si="1"/>
        <v>20</v>
      </c>
      <c r="H15" s="237">
        <f t="shared" si="1"/>
        <v>83</v>
      </c>
      <c r="I15" s="237">
        <f t="shared" si="1"/>
        <v>15</v>
      </c>
      <c r="J15" s="238" t="s">
        <v>26</v>
      </c>
      <c r="K15" s="237">
        <f t="shared" si="1"/>
        <v>138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3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12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10</v>
      </c>
      <c r="AH15" s="237" t="s">
        <v>26</v>
      </c>
      <c r="AI15" s="237">
        <f>SUM(AI8:AI14)</f>
        <v>6</v>
      </c>
      <c r="AJ15" s="252">
        <f>SUM(AJ8:AJ14)</f>
        <v>871</v>
      </c>
    </row>
    <row r="17" spans="1:20" s="174" customFormat="1" ht="26.25" customHeight="1">
      <c r="A17" s="176" t="s">
        <v>145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551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320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8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</row>
    <row r="2" spans="1:40" s="28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</row>
    <row r="3" spans="1:40" s="288" customFormat="1">
      <c r="A3" s="544" t="s">
        <v>151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</row>
    <row r="4" spans="1:40" ht="27" thickBot="1"/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89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89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89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89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5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89">
        <f t="shared" si="0"/>
        <v>31</v>
      </c>
      <c r="AN12" s="288"/>
    </row>
    <row r="13" spans="1:40" ht="57" customHeight="1" thickBot="1">
      <c r="A13" s="253" t="s">
        <v>132</v>
      </c>
      <c r="B13" s="183">
        <v>102</v>
      </c>
      <c r="C13" s="184">
        <v>9</v>
      </c>
      <c r="D13" s="144">
        <v>102</v>
      </c>
      <c r="E13" s="144">
        <v>8</v>
      </c>
      <c r="F13" s="144">
        <v>117</v>
      </c>
      <c r="G13" s="144">
        <v>8</v>
      </c>
      <c r="H13" s="144">
        <v>54</v>
      </c>
      <c r="I13" s="144">
        <v>12</v>
      </c>
      <c r="J13" s="144" t="s">
        <v>26</v>
      </c>
      <c r="K13" s="144">
        <v>28</v>
      </c>
      <c r="L13" s="144" t="s">
        <v>26</v>
      </c>
      <c r="M13" s="144">
        <v>12</v>
      </c>
      <c r="N13" s="144" t="s">
        <v>26</v>
      </c>
      <c r="O13" s="144">
        <v>12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25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89">
        <f t="shared" si="0"/>
        <v>531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7</v>
      </c>
      <c r="H14" s="191" t="s">
        <v>26</v>
      </c>
      <c r="I14" s="191">
        <v>1</v>
      </c>
      <c r="J14" s="191" t="s">
        <v>26</v>
      </c>
      <c r="K14" s="191">
        <v>79</v>
      </c>
      <c r="L14" s="191" t="s">
        <v>26</v>
      </c>
      <c r="M14" s="191">
        <v>9</v>
      </c>
      <c r="N14" s="191" t="s">
        <v>26</v>
      </c>
      <c r="O14" s="191">
        <v>8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1</v>
      </c>
      <c r="X14" s="191" t="s">
        <v>26</v>
      </c>
      <c r="Y14" s="191">
        <v>1</v>
      </c>
      <c r="Z14" s="191">
        <v>17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8</v>
      </c>
      <c r="AH14" s="191" t="s">
        <v>26</v>
      </c>
      <c r="AI14" s="192">
        <v>4</v>
      </c>
      <c r="AJ14" s="289">
        <f t="shared" si="0"/>
        <v>145</v>
      </c>
    </row>
    <row r="15" spans="1:40" ht="33.75" customHeight="1" thickBot="1">
      <c r="A15" s="228" t="s">
        <v>17</v>
      </c>
      <c r="B15" s="229">
        <f>SUM(B8:B14)</f>
        <v>136</v>
      </c>
      <c r="C15" s="237">
        <f t="shared" ref="C15:AA15" si="1">SUM(C8:C14)</f>
        <v>13</v>
      </c>
      <c r="D15" s="237">
        <f t="shared" si="1"/>
        <v>135</v>
      </c>
      <c r="E15" s="237">
        <f t="shared" si="1"/>
        <v>13</v>
      </c>
      <c r="F15" s="237">
        <f t="shared" si="1"/>
        <v>157</v>
      </c>
      <c r="G15" s="237">
        <f t="shared" si="1"/>
        <v>20</v>
      </c>
      <c r="H15" s="237">
        <f t="shared" si="1"/>
        <v>85</v>
      </c>
      <c r="I15" s="237">
        <f t="shared" si="1"/>
        <v>15</v>
      </c>
      <c r="J15" s="238" t="s">
        <v>26</v>
      </c>
      <c r="K15" s="237">
        <f t="shared" si="1"/>
        <v>137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12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10</v>
      </c>
      <c r="AH15" s="237" t="s">
        <v>26</v>
      </c>
      <c r="AI15" s="237">
        <f>SUM(AI8:AI14)</f>
        <v>6</v>
      </c>
      <c r="AJ15" s="252">
        <f>SUM(AJ8:AJ14)</f>
        <v>877</v>
      </c>
    </row>
    <row r="17" spans="1:20" s="174" customFormat="1" ht="26.25" customHeight="1">
      <c r="A17" s="176" t="s">
        <v>145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557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320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R5:S6"/>
    <mergeCell ref="T5:U6"/>
    <mergeCell ref="V5:W6"/>
    <mergeCell ref="X5:Y6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B19:E19"/>
    <mergeCell ref="F19:H19"/>
    <mergeCell ref="AH5:AI6"/>
    <mergeCell ref="AJ5:AJ6"/>
    <mergeCell ref="B17:E17"/>
    <mergeCell ref="F17:H17"/>
    <mergeCell ref="B18:E18"/>
    <mergeCell ref="F18:H18"/>
    <mergeCell ref="Z5:AA6"/>
    <mergeCell ref="AB5:AC6"/>
    <mergeCell ref="AD5:AD6"/>
    <mergeCell ref="AE5:AE6"/>
    <mergeCell ref="AF5:AF6"/>
    <mergeCell ref="AG5:AG6"/>
    <mergeCell ref="N5:O6"/>
    <mergeCell ref="P5:Q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indexed="49"/>
  </sheetPr>
  <dimension ref="A1:AN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5" width="5.140625" style="174" customWidth="1"/>
    <col min="36" max="36" width="9.140625" style="175" customWidth="1"/>
    <col min="37" max="16384" width="9.140625" style="175"/>
  </cols>
  <sheetData>
    <row r="1" spans="1:40" s="290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</row>
    <row r="2" spans="1:40" s="290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</row>
    <row r="3" spans="1:40" s="290" customFormat="1">
      <c r="A3" s="544" t="s">
        <v>152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</row>
    <row r="4" spans="1:40" ht="27" thickBot="1"/>
    <row r="5" spans="1:40" ht="30.75" customHeight="1">
      <c r="A5" s="554" t="s">
        <v>2</v>
      </c>
      <c r="B5" s="575" t="s">
        <v>7</v>
      </c>
      <c r="C5" s="576"/>
      <c r="D5" s="581" t="s">
        <v>19</v>
      </c>
      <c r="E5" s="576"/>
      <c r="F5" s="581" t="s">
        <v>13</v>
      </c>
      <c r="G5" s="576"/>
      <c r="H5" s="581" t="s">
        <v>20</v>
      </c>
      <c r="I5" s="576"/>
      <c r="J5" s="581" t="s">
        <v>8</v>
      </c>
      <c r="K5" s="576"/>
      <c r="L5" s="581" t="s">
        <v>21</v>
      </c>
      <c r="M5" s="576"/>
      <c r="N5" s="581" t="s">
        <v>14</v>
      </c>
      <c r="O5" s="576"/>
      <c r="P5" s="581" t="s">
        <v>18</v>
      </c>
      <c r="Q5" s="576"/>
      <c r="R5" s="581" t="s">
        <v>15</v>
      </c>
      <c r="S5" s="576"/>
      <c r="T5" s="575" t="s">
        <v>166</v>
      </c>
      <c r="U5" s="583"/>
      <c r="V5" s="581" t="s">
        <v>9</v>
      </c>
      <c r="W5" s="576"/>
      <c r="X5" s="581" t="s">
        <v>12</v>
      </c>
      <c r="Y5" s="576"/>
      <c r="Z5" s="581" t="s">
        <v>10</v>
      </c>
      <c r="AA5" s="576"/>
      <c r="AB5" s="581" t="s">
        <v>11</v>
      </c>
      <c r="AC5" s="579"/>
      <c r="AD5" s="575" t="s">
        <v>124</v>
      </c>
      <c r="AE5" s="579" t="s">
        <v>125</v>
      </c>
      <c r="AF5" s="575" t="s">
        <v>135</v>
      </c>
      <c r="AG5" s="579" t="s">
        <v>114</v>
      </c>
      <c r="AH5" s="575" t="s">
        <v>131</v>
      </c>
      <c r="AI5" s="583"/>
      <c r="AJ5" s="572" t="s">
        <v>17</v>
      </c>
    </row>
    <row r="6" spans="1:40" ht="116.25" customHeight="1" thickBot="1">
      <c r="A6" s="555"/>
      <c r="B6" s="577"/>
      <c r="C6" s="578"/>
      <c r="D6" s="582"/>
      <c r="E6" s="578"/>
      <c r="F6" s="582"/>
      <c r="G6" s="578"/>
      <c r="H6" s="582"/>
      <c r="I6" s="578"/>
      <c r="J6" s="582"/>
      <c r="K6" s="578"/>
      <c r="L6" s="582"/>
      <c r="M6" s="578"/>
      <c r="N6" s="582"/>
      <c r="O6" s="578"/>
      <c r="P6" s="582"/>
      <c r="Q6" s="578"/>
      <c r="R6" s="582"/>
      <c r="S6" s="578"/>
      <c r="T6" s="584"/>
      <c r="U6" s="585"/>
      <c r="V6" s="582"/>
      <c r="W6" s="578"/>
      <c r="X6" s="582"/>
      <c r="Y6" s="578"/>
      <c r="Z6" s="582"/>
      <c r="AA6" s="578"/>
      <c r="AB6" s="582"/>
      <c r="AC6" s="580"/>
      <c r="AD6" s="577"/>
      <c r="AE6" s="580"/>
      <c r="AF6" s="577"/>
      <c r="AG6" s="580"/>
      <c r="AH6" s="584"/>
      <c r="AI6" s="585"/>
      <c r="AJ6" s="573"/>
    </row>
    <row r="7" spans="1:40" ht="64.5" customHeight="1" thickBot="1">
      <c r="A7" s="556"/>
      <c r="B7" s="255" t="s">
        <v>44</v>
      </c>
      <c r="C7" s="256" t="s">
        <v>45</v>
      </c>
      <c r="D7" s="256" t="s">
        <v>44</v>
      </c>
      <c r="E7" s="256" t="s">
        <v>45</v>
      </c>
      <c r="F7" s="256" t="s">
        <v>44</v>
      </c>
      <c r="G7" s="256" t="s">
        <v>45</v>
      </c>
      <c r="H7" s="256" t="s">
        <v>44</v>
      </c>
      <c r="I7" s="256" t="s">
        <v>45</v>
      </c>
      <c r="J7" s="256" t="s">
        <v>44</v>
      </c>
      <c r="K7" s="256" t="s">
        <v>45</v>
      </c>
      <c r="L7" s="256" t="s">
        <v>44</v>
      </c>
      <c r="M7" s="256" t="s">
        <v>45</v>
      </c>
      <c r="N7" s="256" t="s">
        <v>44</v>
      </c>
      <c r="O7" s="256" t="s">
        <v>45</v>
      </c>
      <c r="P7" s="256" t="s">
        <v>44</v>
      </c>
      <c r="Q7" s="256" t="s">
        <v>45</v>
      </c>
      <c r="R7" s="256" t="s">
        <v>44</v>
      </c>
      <c r="S7" s="256" t="s">
        <v>45</v>
      </c>
      <c r="T7" s="256" t="s">
        <v>44</v>
      </c>
      <c r="U7" s="256" t="s">
        <v>45</v>
      </c>
      <c r="V7" s="256" t="s">
        <v>44</v>
      </c>
      <c r="W7" s="256" t="s">
        <v>45</v>
      </c>
      <c r="X7" s="256" t="s">
        <v>44</v>
      </c>
      <c r="Y7" s="256" t="s">
        <v>45</v>
      </c>
      <c r="Z7" s="256" t="s">
        <v>44</v>
      </c>
      <c r="AA7" s="256" t="s">
        <v>45</v>
      </c>
      <c r="AB7" s="256" t="s">
        <v>44</v>
      </c>
      <c r="AC7" s="256" t="s">
        <v>45</v>
      </c>
      <c r="AD7" s="257" t="s">
        <v>44</v>
      </c>
      <c r="AE7" s="258" t="s">
        <v>45</v>
      </c>
      <c r="AF7" s="257" t="s">
        <v>44</v>
      </c>
      <c r="AG7" s="256" t="s">
        <v>45</v>
      </c>
      <c r="AH7" s="257" t="s">
        <v>44</v>
      </c>
      <c r="AI7" s="259" t="s">
        <v>45</v>
      </c>
      <c r="AJ7" s="227"/>
    </row>
    <row r="8" spans="1:40" ht="33.75" customHeight="1" thickBot="1">
      <c r="A8" s="253" t="s">
        <v>73</v>
      </c>
      <c r="B8" s="220">
        <v>33</v>
      </c>
      <c r="C8" s="221" t="s">
        <v>26</v>
      </c>
      <c r="D8" s="222">
        <v>32</v>
      </c>
      <c r="E8" s="222" t="s">
        <v>26</v>
      </c>
      <c r="F8" s="222">
        <v>36</v>
      </c>
      <c r="G8" s="222" t="s">
        <v>26</v>
      </c>
      <c r="H8" s="222">
        <v>27</v>
      </c>
      <c r="I8" s="222" t="s">
        <v>26</v>
      </c>
      <c r="J8" s="222" t="s">
        <v>26</v>
      </c>
      <c r="K8" s="222" t="s">
        <v>26</v>
      </c>
      <c r="L8" s="222" t="s">
        <v>26</v>
      </c>
      <c r="M8" s="222" t="s">
        <v>26</v>
      </c>
      <c r="N8" s="222" t="s">
        <v>26</v>
      </c>
      <c r="O8" s="222" t="s">
        <v>26</v>
      </c>
      <c r="P8" s="222" t="s">
        <v>26</v>
      </c>
      <c r="Q8" s="222" t="s">
        <v>26</v>
      </c>
      <c r="R8" s="222" t="s">
        <v>26</v>
      </c>
      <c r="S8" s="222" t="s">
        <v>26</v>
      </c>
      <c r="T8" s="222" t="s">
        <v>26</v>
      </c>
      <c r="U8" s="222" t="s">
        <v>26</v>
      </c>
      <c r="V8" s="222" t="s">
        <v>26</v>
      </c>
      <c r="W8" s="223" t="s">
        <v>26</v>
      </c>
      <c r="X8" s="222" t="s">
        <v>26</v>
      </c>
      <c r="Y8" s="222" t="s">
        <v>26</v>
      </c>
      <c r="Z8" s="222" t="s">
        <v>26</v>
      </c>
      <c r="AA8" s="222" t="s">
        <v>26</v>
      </c>
      <c r="AB8" s="223" t="s">
        <v>26</v>
      </c>
      <c r="AC8" s="222" t="s">
        <v>26</v>
      </c>
      <c r="AD8" s="222" t="s">
        <v>26</v>
      </c>
      <c r="AE8" s="223" t="s">
        <v>26</v>
      </c>
      <c r="AF8" s="222" t="s">
        <v>26</v>
      </c>
      <c r="AG8" s="223" t="s">
        <v>26</v>
      </c>
      <c r="AH8" s="222" t="s">
        <v>26</v>
      </c>
      <c r="AI8" s="223" t="s">
        <v>26</v>
      </c>
      <c r="AJ8" s="291">
        <f t="shared" ref="AJ8:AJ14" si="0">SUM(B8:AI8)</f>
        <v>128</v>
      </c>
    </row>
    <row r="9" spans="1:40" ht="33.75" customHeight="1" thickBot="1">
      <c r="A9" s="254" t="s">
        <v>74</v>
      </c>
      <c r="B9" s="189" t="s">
        <v>26</v>
      </c>
      <c r="C9" s="190">
        <v>1</v>
      </c>
      <c r="D9" s="191" t="s">
        <v>26</v>
      </c>
      <c r="E9" s="191">
        <v>1</v>
      </c>
      <c r="F9" s="191" t="s">
        <v>26</v>
      </c>
      <c r="G9" s="191">
        <v>1</v>
      </c>
      <c r="H9" s="191" t="s">
        <v>26</v>
      </c>
      <c r="I9" s="191">
        <v>1</v>
      </c>
      <c r="J9" s="191" t="s">
        <v>26</v>
      </c>
      <c r="K9" s="191">
        <v>8</v>
      </c>
      <c r="L9" s="191" t="s">
        <v>26</v>
      </c>
      <c r="M9" s="191">
        <v>1</v>
      </c>
      <c r="N9" s="191" t="s">
        <v>26</v>
      </c>
      <c r="O9" s="191">
        <v>1</v>
      </c>
      <c r="P9" s="191" t="s">
        <v>26</v>
      </c>
      <c r="Q9" s="191" t="s">
        <v>26</v>
      </c>
      <c r="R9" s="191" t="s">
        <v>26</v>
      </c>
      <c r="S9" s="191">
        <v>1</v>
      </c>
      <c r="T9" s="191" t="s">
        <v>26</v>
      </c>
      <c r="U9" s="191" t="s">
        <v>26</v>
      </c>
      <c r="V9" s="191" t="s">
        <v>26</v>
      </c>
      <c r="W9" s="192" t="s">
        <v>26</v>
      </c>
      <c r="X9" s="191" t="s">
        <v>26</v>
      </c>
      <c r="Y9" s="191" t="s">
        <v>26</v>
      </c>
      <c r="Z9" s="191" t="s">
        <v>26</v>
      </c>
      <c r="AA9" s="191" t="s">
        <v>26</v>
      </c>
      <c r="AB9" s="192" t="s">
        <v>26</v>
      </c>
      <c r="AC9" s="144" t="s">
        <v>26</v>
      </c>
      <c r="AD9" s="144" t="s">
        <v>26</v>
      </c>
      <c r="AE9" s="185" t="s">
        <v>26</v>
      </c>
      <c r="AF9" s="144" t="s">
        <v>26</v>
      </c>
      <c r="AG9" s="185" t="s">
        <v>26</v>
      </c>
      <c r="AH9" s="144" t="s">
        <v>26</v>
      </c>
      <c r="AI9" s="185" t="s">
        <v>26</v>
      </c>
      <c r="AJ9" s="291">
        <f t="shared" si="0"/>
        <v>15</v>
      </c>
    </row>
    <row r="10" spans="1:40" ht="57" customHeight="1" thickBot="1">
      <c r="A10" s="254" t="s">
        <v>75</v>
      </c>
      <c r="B10" s="190">
        <v>1</v>
      </c>
      <c r="C10" s="191" t="s">
        <v>26</v>
      </c>
      <c r="D10" s="191" t="s">
        <v>26</v>
      </c>
      <c r="E10" s="191" t="s">
        <v>26</v>
      </c>
      <c r="F10" s="191">
        <v>2</v>
      </c>
      <c r="G10" s="191" t="s">
        <v>26</v>
      </c>
      <c r="H10" s="191">
        <v>4</v>
      </c>
      <c r="I10" s="191" t="s">
        <v>26</v>
      </c>
      <c r="J10" s="191" t="s">
        <v>26</v>
      </c>
      <c r="K10" s="191" t="s">
        <v>26</v>
      </c>
      <c r="L10" s="191" t="s">
        <v>26</v>
      </c>
      <c r="M10" s="191" t="s">
        <v>26</v>
      </c>
      <c r="N10" s="191" t="s">
        <v>26</v>
      </c>
      <c r="O10" s="191" t="s">
        <v>26</v>
      </c>
      <c r="P10" s="191" t="s">
        <v>26</v>
      </c>
      <c r="Q10" s="191" t="s">
        <v>26</v>
      </c>
      <c r="R10" s="191" t="s">
        <v>26</v>
      </c>
      <c r="S10" s="191" t="s">
        <v>26</v>
      </c>
      <c r="T10" s="191" t="s">
        <v>26</v>
      </c>
      <c r="U10" s="191" t="s">
        <v>26</v>
      </c>
      <c r="V10" s="191" t="s">
        <v>26</v>
      </c>
      <c r="W10" s="191" t="s">
        <v>26</v>
      </c>
      <c r="X10" s="191" t="s">
        <v>26</v>
      </c>
      <c r="Y10" s="191" t="s">
        <v>26</v>
      </c>
      <c r="Z10" s="191" t="s">
        <v>26</v>
      </c>
      <c r="AA10" s="191" t="s">
        <v>26</v>
      </c>
      <c r="AB10" s="192" t="s">
        <v>26</v>
      </c>
      <c r="AC10" s="144" t="s">
        <v>26</v>
      </c>
      <c r="AD10" s="144" t="s">
        <v>26</v>
      </c>
      <c r="AE10" s="185" t="s">
        <v>26</v>
      </c>
      <c r="AF10" s="144" t="s">
        <v>26</v>
      </c>
      <c r="AG10" s="185" t="s">
        <v>26</v>
      </c>
      <c r="AH10" s="144" t="s">
        <v>26</v>
      </c>
      <c r="AI10" s="185" t="s">
        <v>26</v>
      </c>
      <c r="AJ10" s="291">
        <f t="shared" si="0"/>
        <v>7</v>
      </c>
    </row>
    <row r="11" spans="1:40" ht="33.75" customHeight="1" thickBot="1">
      <c r="A11" s="253" t="s">
        <v>4</v>
      </c>
      <c r="B11" s="183" t="s">
        <v>26</v>
      </c>
      <c r="C11" s="184">
        <v>2</v>
      </c>
      <c r="D11" s="144" t="s">
        <v>26</v>
      </c>
      <c r="E11" s="144">
        <v>1</v>
      </c>
      <c r="F11" s="144" t="s">
        <v>26</v>
      </c>
      <c r="G11" s="144">
        <v>2</v>
      </c>
      <c r="H11" s="144" t="s">
        <v>26</v>
      </c>
      <c r="I11" s="144" t="s">
        <v>26</v>
      </c>
      <c r="J11" s="144" t="s">
        <v>26</v>
      </c>
      <c r="K11" s="144">
        <v>12</v>
      </c>
      <c r="L11" s="144" t="s">
        <v>26</v>
      </c>
      <c r="M11" s="144">
        <v>2</v>
      </c>
      <c r="N11" s="144" t="s">
        <v>26</v>
      </c>
      <c r="O11" s="144" t="s">
        <v>26</v>
      </c>
      <c r="P11" s="144" t="s">
        <v>26</v>
      </c>
      <c r="Q11" s="144" t="s">
        <v>26</v>
      </c>
      <c r="R11" s="144" t="s">
        <v>26</v>
      </c>
      <c r="S11" s="144" t="s">
        <v>26</v>
      </c>
      <c r="T11" s="144" t="s">
        <v>26</v>
      </c>
      <c r="U11" s="144" t="s">
        <v>26</v>
      </c>
      <c r="V11" s="144" t="s">
        <v>26</v>
      </c>
      <c r="W11" s="185" t="s">
        <v>26</v>
      </c>
      <c r="X11" s="144" t="s">
        <v>26</v>
      </c>
      <c r="Y11" s="144" t="s">
        <v>26</v>
      </c>
      <c r="Z11" s="144" t="s">
        <v>26</v>
      </c>
      <c r="AA11" s="144">
        <v>1</v>
      </c>
      <c r="AB11" s="185" t="s">
        <v>26</v>
      </c>
      <c r="AC11" s="144" t="s">
        <v>26</v>
      </c>
      <c r="AD11" s="144" t="s">
        <v>26</v>
      </c>
      <c r="AE11" s="185" t="s">
        <v>26</v>
      </c>
      <c r="AF11" s="144" t="s">
        <v>26</v>
      </c>
      <c r="AG11" s="185" t="s">
        <v>26</v>
      </c>
      <c r="AH11" s="144" t="s">
        <v>26</v>
      </c>
      <c r="AI11" s="185" t="s">
        <v>26</v>
      </c>
      <c r="AJ11" s="291">
        <f t="shared" si="0"/>
        <v>20</v>
      </c>
    </row>
    <row r="12" spans="1:40" ht="33.75" customHeight="1" thickBot="1">
      <c r="A12" s="253" t="s">
        <v>5</v>
      </c>
      <c r="B12" s="183" t="s">
        <v>26</v>
      </c>
      <c r="C12" s="184">
        <v>1</v>
      </c>
      <c r="D12" s="144" t="s">
        <v>26</v>
      </c>
      <c r="E12" s="144">
        <v>1</v>
      </c>
      <c r="F12" s="144" t="s">
        <v>26</v>
      </c>
      <c r="G12" s="144">
        <v>2</v>
      </c>
      <c r="H12" s="144" t="s">
        <v>26</v>
      </c>
      <c r="I12" s="144">
        <v>1</v>
      </c>
      <c r="J12" s="144" t="s">
        <v>26</v>
      </c>
      <c r="K12" s="144">
        <v>10</v>
      </c>
      <c r="L12" s="144" t="s">
        <v>26</v>
      </c>
      <c r="M12" s="144">
        <v>2</v>
      </c>
      <c r="N12" s="144" t="s">
        <v>26</v>
      </c>
      <c r="O12" s="144">
        <v>1</v>
      </c>
      <c r="P12" s="144" t="s">
        <v>26</v>
      </c>
      <c r="Q12" s="144" t="s">
        <v>26</v>
      </c>
      <c r="R12" s="144" t="s">
        <v>26</v>
      </c>
      <c r="S12" s="144">
        <v>1</v>
      </c>
      <c r="T12" s="144" t="s">
        <v>26</v>
      </c>
      <c r="U12" s="144" t="s">
        <v>26</v>
      </c>
      <c r="V12" s="144" t="s">
        <v>26</v>
      </c>
      <c r="W12" s="185">
        <v>4</v>
      </c>
      <c r="X12" s="144" t="s">
        <v>26</v>
      </c>
      <c r="Y12" s="144">
        <v>2</v>
      </c>
      <c r="Z12" s="144" t="s">
        <v>26</v>
      </c>
      <c r="AA12" s="144">
        <v>1</v>
      </c>
      <c r="AB12" s="185" t="s">
        <v>26</v>
      </c>
      <c r="AC12" s="144">
        <v>1</v>
      </c>
      <c r="AD12" s="144" t="s">
        <v>26</v>
      </c>
      <c r="AE12" s="185">
        <v>1</v>
      </c>
      <c r="AF12" s="144" t="s">
        <v>26</v>
      </c>
      <c r="AG12" s="185" t="s">
        <v>26</v>
      </c>
      <c r="AH12" s="144" t="s">
        <v>26</v>
      </c>
      <c r="AI12" s="185">
        <v>2</v>
      </c>
      <c r="AJ12" s="291">
        <f t="shared" si="0"/>
        <v>30</v>
      </c>
      <c r="AN12" s="290"/>
    </row>
    <row r="13" spans="1:40" ht="57" customHeight="1" thickBot="1">
      <c r="A13" s="253" t="s">
        <v>132</v>
      </c>
      <c r="B13" s="183">
        <v>101</v>
      </c>
      <c r="C13" s="184">
        <v>9</v>
      </c>
      <c r="D13" s="144">
        <v>102</v>
      </c>
      <c r="E13" s="144">
        <v>8</v>
      </c>
      <c r="F13" s="144">
        <v>117</v>
      </c>
      <c r="G13" s="144">
        <v>8</v>
      </c>
      <c r="H13" s="144">
        <v>54</v>
      </c>
      <c r="I13" s="144">
        <v>12</v>
      </c>
      <c r="J13" s="144" t="s">
        <v>26</v>
      </c>
      <c r="K13" s="144">
        <v>28</v>
      </c>
      <c r="L13" s="144" t="s">
        <v>26</v>
      </c>
      <c r="M13" s="144">
        <v>12</v>
      </c>
      <c r="N13" s="144" t="s">
        <v>26</v>
      </c>
      <c r="O13" s="144">
        <v>12</v>
      </c>
      <c r="P13" s="144" t="s">
        <v>26</v>
      </c>
      <c r="Q13" s="144">
        <v>4</v>
      </c>
      <c r="R13" s="144" t="s">
        <v>26</v>
      </c>
      <c r="S13" s="144">
        <v>6</v>
      </c>
      <c r="T13" s="144" t="s">
        <v>26</v>
      </c>
      <c r="U13" s="144">
        <v>5</v>
      </c>
      <c r="V13" s="144" t="s">
        <v>26</v>
      </c>
      <c r="W13" s="185">
        <v>6</v>
      </c>
      <c r="X13" s="144" t="s">
        <v>26</v>
      </c>
      <c r="Y13" s="144">
        <v>6</v>
      </c>
      <c r="Z13" s="144">
        <v>25</v>
      </c>
      <c r="AA13" s="144">
        <v>4</v>
      </c>
      <c r="AB13" s="185" t="s">
        <v>26</v>
      </c>
      <c r="AC13" s="144">
        <v>7</v>
      </c>
      <c r="AD13" s="144" t="s">
        <v>26</v>
      </c>
      <c r="AE13" s="185" t="s">
        <v>26</v>
      </c>
      <c r="AF13" s="144">
        <v>2</v>
      </c>
      <c r="AG13" s="185">
        <v>2</v>
      </c>
      <c r="AH13" s="144" t="s">
        <v>26</v>
      </c>
      <c r="AI13" s="185" t="s">
        <v>26</v>
      </c>
      <c r="AJ13" s="291">
        <f t="shared" si="0"/>
        <v>530</v>
      </c>
    </row>
    <row r="14" spans="1:40" ht="57" customHeight="1" thickBot="1">
      <c r="A14" s="254" t="s">
        <v>133</v>
      </c>
      <c r="B14" s="189" t="s">
        <v>26</v>
      </c>
      <c r="C14" s="190" t="s">
        <v>26</v>
      </c>
      <c r="D14" s="191">
        <v>1</v>
      </c>
      <c r="E14" s="191">
        <v>2</v>
      </c>
      <c r="F14" s="191">
        <v>2</v>
      </c>
      <c r="G14" s="191">
        <v>7</v>
      </c>
      <c r="H14" s="191" t="s">
        <v>26</v>
      </c>
      <c r="I14" s="191">
        <v>1</v>
      </c>
      <c r="J14" s="191" t="s">
        <v>26</v>
      </c>
      <c r="K14" s="191">
        <v>79</v>
      </c>
      <c r="L14" s="191" t="s">
        <v>26</v>
      </c>
      <c r="M14" s="191">
        <v>9</v>
      </c>
      <c r="N14" s="191" t="s">
        <v>26</v>
      </c>
      <c r="O14" s="191">
        <v>8</v>
      </c>
      <c r="P14" s="191" t="s">
        <v>26</v>
      </c>
      <c r="Q14" s="191" t="s">
        <v>26</v>
      </c>
      <c r="R14" s="191" t="s">
        <v>26</v>
      </c>
      <c r="S14" s="191" t="s">
        <v>26</v>
      </c>
      <c r="T14" s="191" t="s">
        <v>26</v>
      </c>
      <c r="U14" s="191" t="s">
        <v>26</v>
      </c>
      <c r="V14" s="191" t="s">
        <v>26</v>
      </c>
      <c r="W14" s="192">
        <v>1</v>
      </c>
      <c r="X14" s="191" t="s">
        <v>26</v>
      </c>
      <c r="Y14" s="191">
        <v>1</v>
      </c>
      <c r="Z14" s="191">
        <v>17</v>
      </c>
      <c r="AA14" s="191">
        <v>1</v>
      </c>
      <c r="AB14" s="192" t="s">
        <v>26</v>
      </c>
      <c r="AC14" s="191" t="s">
        <v>26</v>
      </c>
      <c r="AD14" s="191" t="s">
        <v>26</v>
      </c>
      <c r="AE14" s="192">
        <v>4</v>
      </c>
      <c r="AF14" s="191" t="s">
        <v>26</v>
      </c>
      <c r="AG14" s="192">
        <v>7</v>
      </c>
      <c r="AH14" s="191" t="s">
        <v>26</v>
      </c>
      <c r="AI14" s="192">
        <v>4</v>
      </c>
      <c r="AJ14" s="291">
        <f t="shared" si="0"/>
        <v>144</v>
      </c>
    </row>
    <row r="15" spans="1:40" ht="33.75" customHeight="1" thickBot="1">
      <c r="A15" s="228" t="s">
        <v>17</v>
      </c>
      <c r="B15" s="229">
        <f>SUM(B8:B14)</f>
        <v>135</v>
      </c>
      <c r="C15" s="237">
        <f t="shared" ref="C15:AA15" si="1">SUM(C8:C14)</f>
        <v>13</v>
      </c>
      <c r="D15" s="237">
        <f t="shared" si="1"/>
        <v>135</v>
      </c>
      <c r="E15" s="237">
        <f t="shared" si="1"/>
        <v>13</v>
      </c>
      <c r="F15" s="237">
        <f t="shared" si="1"/>
        <v>157</v>
      </c>
      <c r="G15" s="237">
        <f t="shared" si="1"/>
        <v>20</v>
      </c>
      <c r="H15" s="237">
        <f t="shared" si="1"/>
        <v>85</v>
      </c>
      <c r="I15" s="237">
        <f t="shared" si="1"/>
        <v>15</v>
      </c>
      <c r="J15" s="238" t="s">
        <v>26</v>
      </c>
      <c r="K15" s="237">
        <f t="shared" si="1"/>
        <v>137</v>
      </c>
      <c r="L15" s="238" t="s">
        <v>26</v>
      </c>
      <c r="M15" s="237">
        <f t="shared" si="1"/>
        <v>26</v>
      </c>
      <c r="N15" s="238" t="s">
        <v>26</v>
      </c>
      <c r="O15" s="237">
        <f t="shared" si="1"/>
        <v>22</v>
      </c>
      <c r="P15" s="238" t="s">
        <v>26</v>
      </c>
      <c r="Q15" s="237">
        <f t="shared" si="1"/>
        <v>4</v>
      </c>
      <c r="R15" s="238" t="s">
        <v>26</v>
      </c>
      <c r="S15" s="237">
        <f t="shared" si="1"/>
        <v>8</v>
      </c>
      <c r="T15" s="238" t="s">
        <v>26</v>
      </c>
      <c r="U15" s="237">
        <f t="shared" si="1"/>
        <v>5</v>
      </c>
      <c r="V15" s="238" t="s">
        <v>26</v>
      </c>
      <c r="W15" s="237">
        <f t="shared" si="1"/>
        <v>11</v>
      </c>
      <c r="X15" s="238" t="s">
        <v>26</v>
      </c>
      <c r="Y15" s="237">
        <f t="shared" si="1"/>
        <v>9</v>
      </c>
      <c r="Z15" s="237">
        <f t="shared" si="1"/>
        <v>42</v>
      </c>
      <c r="AA15" s="237">
        <f t="shared" si="1"/>
        <v>7</v>
      </c>
      <c r="AB15" s="237" t="s">
        <v>26</v>
      </c>
      <c r="AC15" s="237">
        <f>SUM(AC8:AC14)</f>
        <v>8</v>
      </c>
      <c r="AD15" s="237" t="s">
        <v>26</v>
      </c>
      <c r="AE15" s="237">
        <f>SUM(AE8:AE14)</f>
        <v>5</v>
      </c>
      <c r="AF15" s="237">
        <f>SUM(AF8:AF14)</f>
        <v>2</v>
      </c>
      <c r="AG15" s="232">
        <f>SUM(AG8:AG14)</f>
        <v>9</v>
      </c>
      <c r="AH15" s="237" t="s">
        <v>26</v>
      </c>
      <c r="AI15" s="237">
        <f>SUM(AI8:AI14)</f>
        <v>6</v>
      </c>
      <c r="AJ15" s="252">
        <f>SUM(AJ8:AJ14)</f>
        <v>874</v>
      </c>
    </row>
    <row r="17" spans="1:20" s="174" customFormat="1" ht="26.25" customHeight="1">
      <c r="A17" s="176" t="s">
        <v>145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SUM(B15,D15,F15,H15,J15,L15,N15,P15,R15,T15,V15,X15,Z15,AB15,AD15,AF15,AH15)</f>
        <v>556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SUM(C15,E15,G15,I15,K15,M15,O15,Q15,S15,U15,W15,Y15,AA15,AC15,AE15,AG15,AI15)</f>
        <v>318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I12 AF14:AI14" name="ช่วง1_2"/>
    <protectedRange password="CC33" sqref="B13:AC13 AF13:AI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0">
    <mergeCell ref="AH5:AI6"/>
    <mergeCell ref="AJ5:AJ6"/>
    <mergeCell ref="B17:E17"/>
    <mergeCell ref="F17:H17"/>
    <mergeCell ref="B18:E18"/>
    <mergeCell ref="F18:H18"/>
    <mergeCell ref="Z5:AA6"/>
    <mergeCell ref="AB5:AC6"/>
    <mergeCell ref="R5:S6"/>
    <mergeCell ref="T5:U6"/>
    <mergeCell ref="V5:W6"/>
    <mergeCell ref="X5:Y6"/>
    <mergeCell ref="N5:O6"/>
    <mergeCell ref="P5:Q6"/>
    <mergeCell ref="B19:E19"/>
    <mergeCell ref="F19:H19"/>
    <mergeCell ref="A1:AJ1"/>
    <mergeCell ref="A2:AJ2"/>
    <mergeCell ref="A3:AJ3"/>
    <mergeCell ref="A5:A7"/>
    <mergeCell ref="B5:C6"/>
    <mergeCell ref="D5:E6"/>
    <mergeCell ref="F5:G6"/>
    <mergeCell ref="H5:I6"/>
    <mergeCell ref="J5:K6"/>
    <mergeCell ref="L5:M6"/>
    <mergeCell ref="AD5:AD6"/>
    <mergeCell ref="AE5:AE6"/>
    <mergeCell ref="AF5:AF6"/>
    <mergeCell ref="AG5:AG6"/>
  </mergeCells>
  <pageMargins left="0.39370078740157483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indexed="49"/>
  </sheetPr>
  <dimension ref="A1:AP20"/>
  <sheetViews>
    <sheetView zoomScale="85" workbookViewId="0">
      <selection activeCell="T5" sqref="T5:U6"/>
    </sheetView>
  </sheetViews>
  <sheetFormatPr defaultRowHeight="26.25"/>
  <cols>
    <col min="1" max="1" width="19.5703125" style="173" customWidth="1"/>
    <col min="2" max="29" width="5" style="174" bestFit="1" customWidth="1"/>
    <col min="30" max="30" width="5.28515625" style="174" customWidth="1"/>
    <col min="31" max="37" width="5.140625" style="174" customWidth="1"/>
    <col min="38" max="38" width="5.7109375" style="175" customWidth="1"/>
    <col min="39" max="16384" width="9.140625" style="175"/>
  </cols>
  <sheetData>
    <row r="1" spans="1:42" s="29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</row>
    <row r="2" spans="1:42" s="29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</row>
    <row r="3" spans="1:42" s="292" customFormat="1">
      <c r="A3" s="544" t="s">
        <v>153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544"/>
      <c r="AL3" s="544"/>
    </row>
    <row r="4" spans="1:42" ht="27" thickBot="1"/>
    <row r="5" spans="1:42" ht="30.75" customHeight="1">
      <c r="A5" s="554" t="s">
        <v>2</v>
      </c>
      <c r="B5" s="575" t="s">
        <v>7</v>
      </c>
      <c r="C5" s="583"/>
      <c r="D5" s="575" t="s">
        <v>19</v>
      </c>
      <c r="E5" s="583"/>
      <c r="F5" s="575" t="s">
        <v>13</v>
      </c>
      <c r="G5" s="579"/>
      <c r="H5" s="575" t="s">
        <v>20</v>
      </c>
      <c r="I5" s="583"/>
      <c r="J5" s="579" t="s">
        <v>8</v>
      </c>
      <c r="K5" s="579"/>
      <c r="L5" s="575" t="s">
        <v>21</v>
      </c>
      <c r="M5" s="583"/>
      <c r="N5" s="579" t="s">
        <v>14</v>
      </c>
      <c r="O5" s="579"/>
      <c r="P5" s="575" t="s">
        <v>18</v>
      </c>
      <c r="Q5" s="583"/>
      <c r="R5" s="579" t="s">
        <v>15</v>
      </c>
      <c r="S5" s="579"/>
      <c r="T5" s="575" t="s">
        <v>166</v>
      </c>
      <c r="U5" s="583"/>
      <c r="V5" s="579" t="s">
        <v>9</v>
      </c>
      <c r="W5" s="579"/>
      <c r="X5" s="575" t="s">
        <v>12</v>
      </c>
      <c r="Y5" s="583"/>
      <c r="Z5" s="579" t="s">
        <v>10</v>
      </c>
      <c r="AA5" s="579"/>
      <c r="AB5" s="575" t="s">
        <v>11</v>
      </c>
      <c r="AC5" s="583"/>
      <c r="AD5" s="575" t="s">
        <v>124</v>
      </c>
      <c r="AE5" s="583" t="s">
        <v>125</v>
      </c>
      <c r="AF5" s="575" t="s">
        <v>156</v>
      </c>
      <c r="AG5" s="583" t="s">
        <v>158</v>
      </c>
      <c r="AH5" s="575" t="s">
        <v>154</v>
      </c>
      <c r="AI5" s="583"/>
      <c r="AJ5" s="575" t="s">
        <v>131</v>
      </c>
      <c r="AK5" s="583"/>
      <c r="AL5" s="554" t="s">
        <v>17</v>
      </c>
    </row>
    <row r="6" spans="1:42" ht="116.25" customHeight="1" thickBot="1">
      <c r="A6" s="555"/>
      <c r="B6" s="584"/>
      <c r="C6" s="585"/>
      <c r="D6" s="584"/>
      <c r="E6" s="585"/>
      <c r="F6" s="584"/>
      <c r="G6" s="586"/>
      <c r="H6" s="584"/>
      <c r="I6" s="585"/>
      <c r="J6" s="586"/>
      <c r="K6" s="586"/>
      <c r="L6" s="584"/>
      <c r="M6" s="585"/>
      <c r="N6" s="586"/>
      <c r="O6" s="586"/>
      <c r="P6" s="584"/>
      <c r="Q6" s="585"/>
      <c r="R6" s="586"/>
      <c r="S6" s="586"/>
      <c r="T6" s="584"/>
      <c r="U6" s="585"/>
      <c r="V6" s="586"/>
      <c r="W6" s="586"/>
      <c r="X6" s="584"/>
      <c r="Y6" s="585"/>
      <c r="Z6" s="586"/>
      <c r="AA6" s="586"/>
      <c r="AB6" s="584"/>
      <c r="AC6" s="585"/>
      <c r="AD6" s="584"/>
      <c r="AE6" s="585"/>
      <c r="AF6" s="588"/>
      <c r="AG6" s="587"/>
      <c r="AH6" s="584"/>
      <c r="AI6" s="585"/>
      <c r="AJ6" s="584"/>
      <c r="AK6" s="585"/>
      <c r="AL6" s="555"/>
    </row>
    <row r="7" spans="1:42" ht="64.5" customHeight="1" thickBot="1">
      <c r="A7" s="556"/>
      <c r="B7" s="255" t="s">
        <v>44</v>
      </c>
      <c r="C7" s="259" t="s">
        <v>45</v>
      </c>
      <c r="D7" s="257" t="s">
        <v>44</v>
      </c>
      <c r="E7" s="258" t="s">
        <v>45</v>
      </c>
      <c r="F7" s="255" t="s">
        <v>44</v>
      </c>
      <c r="G7" s="259" t="s">
        <v>45</v>
      </c>
      <c r="H7" s="257" t="s">
        <v>44</v>
      </c>
      <c r="I7" s="258" t="s">
        <v>45</v>
      </c>
      <c r="J7" s="255" t="s">
        <v>44</v>
      </c>
      <c r="K7" s="259" t="s">
        <v>45</v>
      </c>
      <c r="L7" s="257" t="s">
        <v>44</v>
      </c>
      <c r="M7" s="258" t="s">
        <v>45</v>
      </c>
      <c r="N7" s="255" t="s">
        <v>44</v>
      </c>
      <c r="O7" s="259" t="s">
        <v>45</v>
      </c>
      <c r="P7" s="257" t="s">
        <v>44</v>
      </c>
      <c r="Q7" s="258" t="s">
        <v>45</v>
      </c>
      <c r="R7" s="255" t="s">
        <v>44</v>
      </c>
      <c r="S7" s="259" t="s">
        <v>45</v>
      </c>
      <c r="T7" s="257" t="s">
        <v>44</v>
      </c>
      <c r="U7" s="258" t="s">
        <v>45</v>
      </c>
      <c r="V7" s="255" t="s">
        <v>44</v>
      </c>
      <c r="W7" s="259" t="s">
        <v>45</v>
      </c>
      <c r="X7" s="257" t="s">
        <v>44</v>
      </c>
      <c r="Y7" s="258" t="s">
        <v>45</v>
      </c>
      <c r="Z7" s="255" t="s">
        <v>44</v>
      </c>
      <c r="AA7" s="259" t="s">
        <v>45</v>
      </c>
      <c r="AB7" s="257" t="s">
        <v>44</v>
      </c>
      <c r="AC7" s="258" t="s">
        <v>45</v>
      </c>
      <c r="AD7" s="255" t="s">
        <v>44</v>
      </c>
      <c r="AE7" s="259" t="s">
        <v>45</v>
      </c>
      <c r="AF7" s="257" t="s">
        <v>44</v>
      </c>
      <c r="AG7" s="258" t="s">
        <v>45</v>
      </c>
      <c r="AH7" s="255" t="s">
        <v>44</v>
      </c>
      <c r="AI7" s="259" t="s">
        <v>45</v>
      </c>
      <c r="AJ7" s="257" t="s">
        <v>44</v>
      </c>
      <c r="AK7" s="259" t="s">
        <v>45</v>
      </c>
      <c r="AL7" s="556"/>
    </row>
    <row r="8" spans="1:42" ht="33.75" customHeight="1" thickBot="1">
      <c r="A8" s="253" t="s">
        <v>73</v>
      </c>
      <c r="B8" s="294">
        <v>33</v>
      </c>
      <c r="C8" s="295" t="s">
        <v>26</v>
      </c>
      <c r="D8" s="221">
        <v>32</v>
      </c>
      <c r="E8" s="223" t="s">
        <v>26</v>
      </c>
      <c r="F8" s="294">
        <v>36</v>
      </c>
      <c r="G8" s="301" t="s">
        <v>26</v>
      </c>
      <c r="H8" s="221">
        <v>27</v>
      </c>
      <c r="I8" s="223" t="s">
        <v>26</v>
      </c>
      <c r="J8" s="294" t="s">
        <v>26</v>
      </c>
      <c r="K8" s="301" t="s">
        <v>26</v>
      </c>
      <c r="L8" s="221" t="s">
        <v>26</v>
      </c>
      <c r="M8" s="223" t="s">
        <v>26</v>
      </c>
      <c r="N8" s="294" t="s">
        <v>26</v>
      </c>
      <c r="O8" s="301" t="s">
        <v>26</v>
      </c>
      <c r="P8" s="221" t="s">
        <v>26</v>
      </c>
      <c r="Q8" s="223" t="s">
        <v>26</v>
      </c>
      <c r="R8" s="294" t="s">
        <v>26</v>
      </c>
      <c r="S8" s="301" t="s">
        <v>26</v>
      </c>
      <c r="T8" s="221" t="s">
        <v>26</v>
      </c>
      <c r="U8" s="223" t="s">
        <v>26</v>
      </c>
      <c r="V8" s="294" t="s">
        <v>26</v>
      </c>
      <c r="W8" s="301" t="s">
        <v>26</v>
      </c>
      <c r="X8" s="221" t="s">
        <v>26</v>
      </c>
      <c r="Y8" s="223" t="s">
        <v>26</v>
      </c>
      <c r="Z8" s="294" t="s">
        <v>26</v>
      </c>
      <c r="AA8" s="301" t="s">
        <v>26</v>
      </c>
      <c r="AB8" s="304" t="s">
        <v>26</v>
      </c>
      <c r="AC8" s="223" t="s">
        <v>26</v>
      </c>
      <c r="AD8" s="294" t="s">
        <v>26</v>
      </c>
      <c r="AE8" s="301" t="s">
        <v>26</v>
      </c>
      <c r="AF8" s="221" t="s">
        <v>26</v>
      </c>
      <c r="AG8" s="223" t="s">
        <v>26</v>
      </c>
      <c r="AH8" s="307" t="s">
        <v>26</v>
      </c>
      <c r="AI8" s="301" t="s">
        <v>26</v>
      </c>
      <c r="AJ8" s="221" t="s">
        <v>26</v>
      </c>
      <c r="AK8" s="223" t="s">
        <v>26</v>
      </c>
      <c r="AL8" s="293">
        <f t="shared" ref="AL8:AL14" si="0">SUM(B8:AK8)</f>
        <v>128</v>
      </c>
    </row>
    <row r="9" spans="1:42" ht="33.75" customHeight="1" thickBot="1">
      <c r="A9" s="254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>
        <v>1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293">
        <f t="shared" si="0"/>
        <v>15</v>
      </c>
    </row>
    <row r="10" spans="1:42" ht="57" customHeight="1" thickBot="1">
      <c r="A10" s="254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2</v>
      </c>
      <c r="G10" s="297" t="s">
        <v>26</v>
      </c>
      <c r="H10" s="190">
        <v>4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293">
        <f t="shared" si="0"/>
        <v>7</v>
      </c>
    </row>
    <row r="11" spans="1:42" ht="33.75" customHeight="1" thickBot="1">
      <c r="A11" s="25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12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 t="s">
        <v>26</v>
      </c>
      <c r="AJ11" s="184" t="s">
        <v>26</v>
      </c>
      <c r="AK11" s="185" t="s">
        <v>26</v>
      </c>
      <c r="AL11" s="293">
        <f t="shared" si="0"/>
        <v>20</v>
      </c>
    </row>
    <row r="12" spans="1:42" ht="33.75" customHeight="1" thickBot="1">
      <c r="A12" s="253" t="s">
        <v>5</v>
      </c>
      <c r="B12" s="183" t="s">
        <v>26</v>
      </c>
      <c r="C12" s="298">
        <v>1</v>
      </c>
      <c r="D12" s="184" t="s">
        <v>26</v>
      </c>
      <c r="E12" s="185">
        <v>1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10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4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293">
        <f t="shared" si="0"/>
        <v>30</v>
      </c>
      <c r="AP12" s="292"/>
    </row>
    <row r="13" spans="1:42" ht="57" customHeight="1" thickBot="1">
      <c r="A13" s="253" t="s">
        <v>132</v>
      </c>
      <c r="B13" s="183">
        <v>100</v>
      </c>
      <c r="C13" s="298">
        <v>9</v>
      </c>
      <c r="D13" s="184">
        <v>102</v>
      </c>
      <c r="E13" s="185">
        <v>8</v>
      </c>
      <c r="F13" s="183">
        <v>114</v>
      </c>
      <c r="G13" s="302">
        <v>8</v>
      </c>
      <c r="H13" s="184">
        <v>54</v>
      </c>
      <c r="I13" s="185">
        <v>12</v>
      </c>
      <c r="J13" s="183" t="s">
        <v>26</v>
      </c>
      <c r="K13" s="302">
        <v>28</v>
      </c>
      <c r="L13" s="184" t="s">
        <v>26</v>
      </c>
      <c r="M13" s="185">
        <v>12</v>
      </c>
      <c r="N13" s="183" t="s">
        <v>26</v>
      </c>
      <c r="O13" s="302">
        <v>12</v>
      </c>
      <c r="P13" s="184" t="s">
        <v>26</v>
      </c>
      <c r="Q13" s="185">
        <v>4</v>
      </c>
      <c r="R13" s="183" t="s">
        <v>26</v>
      </c>
      <c r="S13" s="302">
        <v>6</v>
      </c>
      <c r="T13" s="184" t="s">
        <v>26</v>
      </c>
      <c r="U13" s="185">
        <v>5</v>
      </c>
      <c r="V13" s="183" t="s">
        <v>26</v>
      </c>
      <c r="W13" s="302">
        <v>6</v>
      </c>
      <c r="X13" s="184" t="s">
        <v>26</v>
      </c>
      <c r="Y13" s="185">
        <v>6</v>
      </c>
      <c r="Z13" s="183">
        <v>25</v>
      </c>
      <c r="AA13" s="302">
        <v>4</v>
      </c>
      <c r="AB13" s="306" t="s">
        <v>26</v>
      </c>
      <c r="AC13" s="185">
        <v>7</v>
      </c>
      <c r="AD13" s="183" t="s">
        <v>26</v>
      </c>
      <c r="AE13" s="302" t="s">
        <v>26</v>
      </c>
      <c r="AF13" s="184">
        <v>2</v>
      </c>
      <c r="AG13" s="185">
        <v>2</v>
      </c>
      <c r="AH13" s="308" t="s">
        <v>26</v>
      </c>
      <c r="AI13" s="302" t="s">
        <v>26</v>
      </c>
      <c r="AJ13" s="184" t="s">
        <v>26</v>
      </c>
      <c r="AK13" s="185" t="s">
        <v>26</v>
      </c>
      <c r="AL13" s="293">
        <f t="shared" si="0"/>
        <v>526</v>
      </c>
    </row>
    <row r="14" spans="1:42" ht="57" customHeight="1" thickBot="1">
      <c r="A14" s="254" t="s">
        <v>133</v>
      </c>
      <c r="B14" s="299" t="s">
        <v>26</v>
      </c>
      <c r="C14" s="300" t="s">
        <v>26</v>
      </c>
      <c r="D14" s="190">
        <v>1</v>
      </c>
      <c r="E14" s="192">
        <v>1</v>
      </c>
      <c r="F14" s="299">
        <v>2</v>
      </c>
      <c r="G14" s="303">
        <v>7</v>
      </c>
      <c r="H14" s="190" t="s">
        <v>26</v>
      </c>
      <c r="I14" s="192">
        <v>1</v>
      </c>
      <c r="J14" s="299" t="s">
        <v>26</v>
      </c>
      <c r="K14" s="303">
        <v>79</v>
      </c>
      <c r="L14" s="190" t="s">
        <v>26</v>
      </c>
      <c r="M14" s="192">
        <v>9</v>
      </c>
      <c r="N14" s="299" t="s">
        <v>26</v>
      </c>
      <c r="O14" s="303">
        <v>8</v>
      </c>
      <c r="P14" s="190" t="s">
        <v>26</v>
      </c>
      <c r="Q14" s="192" t="s">
        <v>26</v>
      </c>
      <c r="R14" s="299" t="s">
        <v>26</v>
      </c>
      <c r="S14" s="303" t="s">
        <v>26</v>
      </c>
      <c r="T14" s="190" t="s">
        <v>26</v>
      </c>
      <c r="U14" s="192" t="s">
        <v>26</v>
      </c>
      <c r="V14" s="299" t="s">
        <v>26</v>
      </c>
      <c r="W14" s="303">
        <v>1</v>
      </c>
      <c r="X14" s="190" t="s">
        <v>26</v>
      </c>
      <c r="Y14" s="192">
        <v>1</v>
      </c>
      <c r="Z14" s="299">
        <v>17</v>
      </c>
      <c r="AA14" s="303">
        <v>1</v>
      </c>
      <c r="AB14" s="305" t="s">
        <v>26</v>
      </c>
      <c r="AC14" s="192" t="s">
        <v>26</v>
      </c>
      <c r="AD14" s="299" t="s">
        <v>26</v>
      </c>
      <c r="AE14" s="303">
        <v>4</v>
      </c>
      <c r="AF14" s="190" t="s">
        <v>26</v>
      </c>
      <c r="AG14" s="192">
        <v>7</v>
      </c>
      <c r="AH14" s="309" t="s">
        <v>26</v>
      </c>
      <c r="AI14" s="303">
        <v>1</v>
      </c>
      <c r="AJ14" s="190" t="s">
        <v>26</v>
      </c>
      <c r="AK14" s="192">
        <v>4</v>
      </c>
      <c r="AL14" s="293">
        <f t="shared" si="0"/>
        <v>144</v>
      </c>
    </row>
    <row r="15" spans="1:42" ht="33.75" customHeight="1" thickBot="1">
      <c r="A15" s="228" t="s">
        <v>17</v>
      </c>
      <c r="B15" s="229">
        <f>SUM(B8:B14)</f>
        <v>134</v>
      </c>
      <c r="C15" s="234">
        <f t="shared" ref="C15:AA15" si="1">SUM(C8:C14)</f>
        <v>13</v>
      </c>
      <c r="D15" s="230">
        <f t="shared" si="1"/>
        <v>135</v>
      </c>
      <c r="E15" s="232">
        <f t="shared" si="1"/>
        <v>12</v>
      </c>
      <c r="F15" s="229">
        <f t="shared" si="1"/>
        <v>154</v>
      </c>
      <c r="G15" s="234">
        <f t="shared" si="1"/>
        <v>20</v>
      </c>
      <c r="H15" s="230">
        <f t="shared" si="1"/>
        <v>85</v>
      </c>
      <c r="I15" s="232">
        <f t="shared" si="1"/>
        <v>15</v>
      </c>
      <c r="J15" s="311" t="s">
        <v>26</v>
      </c>
      <c r="K15" s="234">
        <f t="shared" si="1"/>
        <v>137</v>
      </c>
      <c r="L15" s="231" t="s">
        <v>26</v>
      </c>
      <c r="M15" s="232">
        <f t="shared" si="1"/>
        <v>26</v>
      </c>
      <c r="N15" s="311" t="s">
        <v>26</v>
      </c>
      <c r="O15" s="234">
        <f t="shared" si="1"/>
        <v>22</v>
      </c>
      <c r="P15" s="231" t="s">
        <v>26</v>
      </c>
      <c r="Q15" s="232">
        <f t="shared" si="1"/>
        <v>4</v>
      </c>
      <c r="R15" s="311" t="s">
        <v>26</v>
      </c>
      <c r="S15" s="234">
        <f t="shared" si="1"/>
        <v>8</v>
      </c>
      <c r="T15" s="231" t="s">
        <v>26</v>
      </c>
      <c r="U15" s="232">
        <f t="shared" si="1"/>
        <v>5</v>
      </c>
      <c r="V15" s="311" t="s">
        <v>26</v>
      </c>
      <c r="W15" s="234">
        <f t="shared" si="1"/>
        <v>11</v>
      </c>
      <c r="X15" s="231" t="s">
        <v>26</v>
      </c>
      <c r="Y15" s="232">
        <f t="shared" si="1"/>
        <v>9</v>
      </c>
      <c r="Z15" s="229">
        <f t="shared" si="1"/>
        <v>42</v>
      </c>
      <c r="AA15" s="234">
        <f t="shared" si="1"/>
        <v>7</v>
      </c>
      <c r="AB15" s="230" t="s">
        <v>26</v>
      </c>
      <c r="AC15" s="232">
        <f>SUM(AC8:AC14)</f>
        <v>8</v>
      </c>
      <c r="AD15" s="229" t="s">
        <v>26</v>
      </c>
      <c r="AE15" s="234">
        <f>SUM(AE8:AE14)</f>
        <v>5</v>
      </c>
      <c r="AF15" s="230">
        <f>SUM(AF8:AF14)</f>
        <v>2</v>
      </c>
      <c r="AG15" s="232">
        <f>SUM(AG8:AG14)</f>
        <v>9</v>
      </c>
      <c r="AH15" s="310" t="s">
        <v>26</v>
      </c>
      <c r="AI15" s="234">
        <f>SUM(AI8:AI14)</f>
        <v>1</v>
      </c>
      <c r="AJ15" s="230" t="s">
        <v>26</v>
      </c>
      <c r="AK15" s="232">
        <f>SUM(AK8:AK14)</f>
        <v>6</v>
      </c>
      <c r="AL15" s="233">
        <f>SUM(AL8:AL14)</f>
        <v>870</v>
      </c>
    </row>
    <row r="17" spans="1:20" s="174" customFormat="1" ht="26.25" customHeight="1">
      <c r="A17" s="176" t="s">
        <v>145</v>
      </c>
      <c r="B17" s="565" t="s">
        <v>100</v>
      </c>
      <c r="C17" s="565"/>
      <c r="D17" s="565"/>
      <c r="E17" s="565"/>
      <c r="F17" s="566" t="s">
        <v>17</v>
      </c>
      <c r="G17" s="566"/>
      <c r="H17" s="56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</row>
    <row r="18" spans="1:20" s="174" customFormat="1">
      <c r="A18" s="176" t="s">
        <v>98</v>
      </c>
      <c r="B18" s="565" t="s">
        <v>101</v>
      </c>
      <c r="C18" s="565"/>
      <c r="D18" s="565"/>
      <c r="E18" s="565"/>
      <c r="F18" s="567">
        <f>SUM(B15,D15,F15,H15,J15,L15,N15,P15,R15,T15,V15,X15,Z15,AB15,AD15,AF15,AJ15)</f>
        <v>552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99</v>
      </c>
      <c r="B19" s="565" t="s">
        <v>102</v>
      </c>
      <c r="C19" s="565"/>
      <c r="D19" s="565"/>
      <c r="E19" s="565"/>
      <c r="F19" s="566">
        <f>SUM(C15,E15,G15,I15,K15,M15,O15,Q15,S15,U15,W15,Y15,AA15,AC15,AE15,AG15,AI15,AK15)</f>
        <v>318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3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</sheetData>
  <sheetProtection selectLockedCells="1" selectUnlockedCells="1"/>
  <protectedRanges>
    <protectedRange password="CC33" sqref="B14:AC14 B8:AK12 AF14:AK14" name="ช่วง1_2"/>
    <protectedRange password="CC33" sqref="B13:AC13 AF13:AK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4 AD8:AE12" name="ช่วง1_3"/>
    <protectedRange password="CC33" sqref="AD13:AE13" name="ช่วง1_1_2"/>
  </protectedRanges>
  <mergeCells count="31">
    <mergeCell ref="N5:O6"/>
    <mergeCell ref="J5:K6"/>
    <mergeCell ref="D5:E6"/>
    <mergeCell ref="F5:G6"/>
    <mergeCell ref="B19:E19"/>
    <mergeCell ref="F19:H19"/>
    <mergeCell ref="B17:E17"/>
    <mergeCell ref="F17:H17"/>
    <mergeCell ref="B18:E18"/>
    <mergeCell ref="F18:H18"/>
    <mergeCell ref="A1:AL1"/>
    <mergeCell ref="A2:AL2"/>
    <mergeCell ref="A3:AL3"/>
    <mergeCell ref="A5:A7"/>
    <mergeCell ref="B5:C6"/>
    <mergeCell ref="AE5:AE6"/>
    <mergeCell ref="R5:S6"/>
    <mergeCell ref="AB5:AC6"/>
    <mergeCell ref="AJ5:AK6"/>
    <mergeCell ref="AG5:AG6"/>
    <mergeCell ref="AF5:AF6"/>
    <mergeCell ref="AD5:AD6"/>
    <mergeCell ref="T5:U6"/>
    <mergeCell ref="P5:Q6"/>
    <mergeCell ref="L5:M6"/>
    <mergeCell ref="H5:I6"/>
    <mergeCell ref="AL5:AL7"/>
    <mergeCell ref="AH5:AI6"/>
    <mergeCell ref="Z5:AA6"/>
    <mergeCell ref="V5:W6"/>
    <mergeCell ref="X5:Y6"/>
  </mergeCells>
  <pageMargins left="0.19685039370078741" right="0.19685039370078741" top="0.27559055118110237" bottom="0.27559055118110237" header="0.31496062992125984" footer="0.27559055118110237"/>
  <pageSetup paperSize="9" scale="71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indexed="49"/>
  </sheetPr>
  <dimension ref="A1:AR21"/>
  <sheetViews>
    <sheetView zoomScale="85" workbookViewId="0">
      <selection activeCell="A3" sqref="A3:AN3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23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</row>
    <row r="2" spans="1:44" s="323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  <c r="AN2" s="544"/>
    </row>
    <row r="3" spans="1:44" s="323" customFormat="1">
      <c r="A3" s="544" t="s">
        <v>155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544"/>
      <c r="AL3" s="544"/>
      <c r="AM3" s="544"/>
      <c r="AN3" s="544"/>
    </row>
    <row r="4" spans="1:44" ht="27" thickBot="1"/>
    <row r="5" spans="1:44" ht="30.75" customHeight="1">
      <c r="A5" s="554" t="s">
        <v>2</v>
      </c>
      <c r="B5" s="575" t="s">
        <v>7</v>
      </c>
      <c r="C5" s="583"/>
      <c r="D5" s="575" t="s">
        <v>19</v>
      </c>
      <c r="E5" s="583"/>
      <c r="F5" s="575" t="s">
        <v>13</v>
      </c>
      <c r="G5" s="579"/>
      <c r="H5" s="575" t="s">
        <v>20</v>
      </c>
      <c r="I5" s="583"/>
      <c r="J5" s="579" t="s">
        <v>8</v>
      </c>
      <c r="K5" s="579"/>
      <c r="L5" s="575" t="s">
        <v>21</v>
      </c>
      <c r="M5" s="583"/>
      <c r="N5" s="579" t="s">
        <v>14</v>
      </c>
      <c r="O5" s="579"/>
      <c r="P5" s="575" t="s">
        <v>18</v>
      </c>
      <c r="Q5" s="583"/>
      <c r="R5" s="579" t="s">
        <v>15</v>
      </c>
      <c r="S5" s="579"/>
      <c r="T5" s="575" t="s">
        <v>166</v>
      </c>
      <c r="U5" s="583"/>
      <c r="V5" s="579" t="s">
        <v>9</v>
      </c>
      <c r="W5" s="579"/>
      <c r="X5" s="575" t="s">
        <v>12</v>
      </c>
      <c r="Y5" s="583"/>
      <c r="Z5" s="579" t="s">
        <v>10</v>
      </c>
      <c r="AA5" s="579"/>
      <c r="AB5" s="575" t="s">
        <v>11</v>
      </c>
      <c r="AC5" s="583"/>
      <c r="AD5" s="575" t="s">
        <v>124</v>
      </c>
      <c r="AE5" s="583" t="s">
        <v>125</v>
      </c>
      <c r="AF5" s="575" t="s">
        <v>156</v>
      </c>
      <c r="AG5" s="583" t="s">
        <v>158</v>
      </c>
      <c r="AH5" s="575" t="s">
        <v>154</v>
      </c>
      <c r="AI5" s="583"/>
      <c r="AJ5" s="575" t="s">
        <v>131</v>
      </c>
      <c r="AK5" s="579"/>
      <c r="AL5" s="575" t="s">
        <v>157</v>
      </c>
      <c r="AM5" s="583"/>
      <c r="AN5" s="589" t="s">
        <v>17</v>
      </c>
    </row>
    <row r="6" spans="1:44" ht="116.25" customHeight="1" thickBot="1">
      <c r="A6" s="555"/>
      <c r="B6" s="584"/>
      <c r="C6" s="585"/>
      <c r="D6" s="584"/>
      <c r="E6" s="585"/>
      <c r="F6" s="584"/>
      <c r="G6" s="586"/>
      <c r="H6" s="584"/>
      <c r="I6" s="585"/>
      <c r="J6" s="586"/>
      <c r="K6" s="586"/>
      <c r="L6" s="584"/>
      <c r="M6" s="585"/>
      <c r="N6" s="586"/>
      <c r="O6" s="586"/>
      <c r="P6" s="584"/>
      <c r="Q6" s="585"/>
      <c r="R6" s="586"/>
      <c r="S6" s="586"/>
      <c r="T6" s="584"/>
      <c r="U6" s="585"/>
      <c r="V6" s="586"/>
      <c r="W6" s="586"/>
      <c r="X6" s="584"/>
      <c r="Y6" s="585"/>
      <c r="Z6" s="586"/>
      <c r="AA6" s="586"/>
      <c r="AB6" s="584"/>
      <c r="AC6" s="585"/>
      <c r="AD6" s="584"/>
      <c r="AE6" s="585"/>
      <c r="AF6" s="588"/>
      <c r="AG6" s="587"/>
      <c r="AH6" s="584"/>
      <c r="AI6" s="585"/>
      <c r="AJ6" s="584"/>
      <c r="AK6" s="586"/>
      <c r="AL6" s="584"/>
      <c r="AM6" s="585"/>
      <c r="AN6" s="590"/>
    </row>
    <row r="7" spans="1:44" ht="64.5" customHeight="1" thickBot="1">
      <c r="A7" s="556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56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6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122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7</v>
      </c>
      <c r="L9" s="190" t="s">
        <v>26</v>
      </c>
      <c r="M9" s="192">
        <v>1</v>
      </c>
      <c r="N9" s="189" t="s">
        <v>26</v>
      </c>
      <c r="O9" s="297">
        <v>1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11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 t="s">
        <v>26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>
        <v>1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11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32</v>
      </c>
      <c r="AR12" s="323"/>
    </row>
    <row r="13" spans="1:44" ht="27" thickBot="1">
      <c r="A13" s="332" t="s">
        <v>132</v>
      </c>
      <c r="B13" s="189">
        <v>101</v>
      </c>
      <c r="C13" s="296">
        <v>9</v>
      </c>
      <c r="D13" s="190">
        <v>85</v>
      </c>
      <c r="E13" s="192">
        <v>8</v>
      </c>
      <c r="F13" s="189">
        <v>120</v>
      </c>
      <c r="G13" s="297">
        <v>8</v>
      </c>
      <c r="H13" s="190">
        <v>54</v>
      </c>
      <c r="I13" s="192">
        <v>13</v>
      </c>
      <c r="J13" s="189" t="s">
        <v>26</v>
      </c>
      <c r="K13" s="297">
        <v>26</v>
      </c>
      <c r="L13" s="190" t="s">
        <v>26</v>
      </c>
      <c r="M13" s="192">
        <v>12</v>
      </c>
      <c r="N13" s="189" t="s">
        <v>26</v>
      </c>
      <c r="O13" s="297">
        <v>12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6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3</v>
      </c>
      <c r="AG13" s="192">
        <v>2</v>
      </c>
      <c r="AH13" s="325">
        <v>17</v>
      </c>
      <c r="AI13" s="297">
        <v>2</v>
      </c>
      <c r="AJ13" s="190" t="s">
        <v>26</v>
      </c>
      <c r="AK13" s="192" t="s">
        <v>26</v>
      </c>
      <c r="AL13" s="189" t="s">
        <v>26</v>
      </c>
      <c r="AM13" s="297">
        <v>1</v>
      </c>
      <c r="AN13" s="227">
        <f t="shared" si="0"/>
        <v>536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>
        <v>1</v>
      </c>
      <c r="F14" s="183">
        <v>2</v>
      </c>
      <c r="G14" s="302">
        <v>6</v>
      </c>
      <c r="H14" s="184" t="s">
        <v>26</v>
      </c>
      <c r="I14" s="185" t="s">
        <v>26</v>
      </c>
      <c r="J14" s="183" t="s">
        <v>26</v>
      </c>
      <c r="K14" s="302">
        <v>50</v>
      </c>
      <c r="L14" s="184" t="s">
        <v>26</v>
      </c>
      <c r="M14" s="185">
        <v>8</v>
      </c>
      <c r="N14" s="183" t="s">
        <v>26</v>
      </c>
      <c r="O14" s="302">
        <v>3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17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4</v>
      </c>
      <c r="AF14" s="184">
        <v>1</v>
      </c>
      <c r="AG14" s="185">
        <v>4</v>
      </c>
      <c r="AH14" s="183" t="s">
        <v>26</v>
      </c>
      <c r="AI14" s="302">
        <v>1</v>
      </c>
      <c r="AJ14" s="184" t="s">
        <v>26</v>
      </c>
      <c r="AK14" s="185">
        <v>4</v>
      </c>
      <c r="AL14" s="183" t="s">
        <v>26</v>
      </c>
      <c r="AM14" s="302">
        <v>6</v>
      </c>
      <c r="AN14" s="227">
        <f t="shared" si="0"/>
        <v>112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25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24">
        <f t="shared" si="0"/>
        <v>37</v>
      </c>
    </row>
    <row r="16" spans="1:44" ht="33.75" customHeight="1" thickBot="1">
      <c r="A16" s="326" t="s">
        <v>17</v>
      </c>
      <c r="B16" s="327">
        <f>SUM(B8:B15)</f>
        <v>133</v>
      </c>
      <c r="C16" s="327">
        <f t="shared" ref="C16:AM16" si="1">SUM(C8:C15)</f>
        <v>13</v>
      </c>
      <c r="D16" s="327">
        <f t="shared" si="1"/>
        <v>111</v>
      </c>
      <c r="E16" s="327">
        <f t="shared" si="1"/>
        <v>12</v>
      </c>
      <c r="F16" s="327">
        <f t="shared" si="1"/>
        <v>157</v>
      </c>
      <c r="G16" s="327">
        <f t="shared" si="1"/>
        <v>20</v>
      </c>
      <c r="H16" s="327">
        <f t="shared" si="1"/>
        <v>82</v>
      </c>
      <c r="I16" s="327">
        <f t="shared" si="1"/>
        <v>16</v>
      </c>
      <c r="J16" s="327" t="s">
        <v>26</v>
      </c>
      <c r="K16" s="327">
        <f t="shared" si="1"/>
        <v>130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22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9</v>
      </c>
      <c r="Z16" s="327">
        <f t="shared" si="1"/>
        <v>42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5</v>
      </c>
      <c r="AF16" s="327">
        <f t="shared" si="1"/>
        <v>4</v>
      </c>
      <c r="AG16" s="327">
        <f t="shared" si="1"/>
        <v>9</v>
      </c>
      <c r="AH16" s="327">
        <f t="shared" si="1"/>
        <v>23</v>
      </c>
      <c r="AI16" s="327">
        <f t="shared" si="1"/>
        <v>3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876</v>
      </c>
    </row>
    <row r="18" spans="1:20" s="174" customFormat="1" ht="26.25" customHeight="1">
      <c r="A18" s="176" t="s">
        <v>159</v>
      </c>
      <c r="B18" s="565" t="s">
        <v>100</v>
      </c>
      <c r="C18" s="565"/>
      <c r="D18" s="565"/>
      <c r="E18" s="565"/>
      <c r="F18" s="566" t="s">
        <v>17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5" t="s">
        <v>101</v>
      </c>
      <c r="C19" s="565"/>
      <c r="D19" s="565"/>
      <c r="E19" s="565"/>
      <c r="F19" s="567">
        <f>SUM(B16,D16,F16,H16,J16,L16,N16,P16,R16,T16,V16,X16,Z16,AB16,AD16,AF16,AH16,AJ16,AL16)</f>
        <v>552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5" t="s">
        <v>102</v>
      </c>
      <c r="C20" s="565"/>
      <c r="D20" s="565"/>
      <c r="E20" s="565"/>
      <c r="F20" s="566">
        <f>SUM(C16,E16,G16,I16,K16,M16,O16,Q16,S16,U16,W16,Y16,AA16,AC16,AE16,AG16,AI16,AK16,AM16)</f>
        <v>324</v>
      </c>
      <c r="G20" s="566"/>
      <c r="H20" s="566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1:AN1"/>
    <mergeCell ref="A2:AN2"/>
    <mergeCell ref="A3:AN3"/>
    <mergeCell ref="A5:A7"/>
    <mergeCell ref="B5:C6"/>
    <mergeCell ref="D5:E6"/>
    <mergeCell ref="F5:G6"/>
    <mergeCell ref="H5:I6"/>
    <mergeCell ref="J5:K6"/>
    <mergeCell ref="L5:M6"/>
    <mergeCell ref="AN5:AN7"/>
    <mergeCell ref="AB5:AC6"/>
    <mergeCell ref="AD5:AD6"/>
    <mergeCell ref="AE5:AE6"/>
    <mergeCell ref="AF5:AF6"/>
    <mergeCell ref="AG5:AG6"/>
    <mergeCell ref="B20:E20"/>
    <mergeCell ref="F20:H20"/>
    <mergeCell ref="AL5:AM6"/>
    <mergeCell ref="AH5:AI6"/>
    <mergeCell ref="AJ5:AK6"/>
    <mergeCell ref="X5:Y6"/>
    <mergeCell ref="B18:E18"/>
    <mergeCell ref="F18:H18"/>
    <mergeCell ref="B19:E19"/>
    <mergeCell ref="F19:H19"/>
    <mergeCell ref="Z5:AA6"/>
    <mergeCell ref="N5:O6"/>
    <mergeCell ref="P5:Q6"/>
    <mergeCell ref="R5:S6"/>
    <mergeCell ref="T5:U6"/>
    <mergeCell ref="V5:W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1" enableFormatConditionsCalculation="0">
    <tabColor indexed="17"/>
  </sheetPr>
  <dimension ref="A1:U13"/>
  <sheetViews>
    <sheetView zoomScale="85" workbookViewId="0">
      <selection activeCell="T10" sqref="T10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1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1" s="42" customFormat="1">
      <c r="A3" s="515" t="s">
        <v>32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1" ht="27" thickBot="1"/>
    <row r="5" spans="1:21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20" t="s">
        <v>22</v>
      </c>
      <c r="L5" s="520" t="s">
        <v>9</v>
      </c>
      <c r="M5" s="520" t="s">
        <v>12</v>
      </c>
      <c r="N5" s="520" t="s">
        <v>10</v>
      </c>
      <c r="O5" s="520" t="s">
        <v>11</v>
      </c>
      <c r="P5" s="518" t="s">
        <v>17</v>
      </c>
    </row>
    <row r="6" spans="1:21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521"/>
      <c r="L6" s="521"/>
      <c r="M6" s="521"/>
      <c r="N6" s="521"/>
      <c r="O6" s="521"/>
      <c r="P6" s="519"/>
    </row>
    <row r="7" spans="1:21" ht="33.75" customHeight="1">
      <c r="A7" s="37" t="s">
        <v>3</v>
      </c>
      <c r="B7" s="6">
        <v>43</v>
      </c>
      <c r="C7" s="7">
        <v>49</v>
      </c>
      <c r="D7" s="7">
        <v>47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178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 t="s">
        <v>26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15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28</v>
      </c>
      <c r="E11" s="9">
        <v>20</v>
      </c>
      <c r="F11" s="9">
        <v>3</v>
      </c>
      <c r="G11" s="9">
        <v>3</v>
      </c>
      <c r="H11" s="9">
        <v>3</v>
      </c>
      <c r="I11" s="9">
        <v>1</v>
      </c>
      <c r="J11" s="9">
        <v>2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111</v>
      </c>
    </row>
    <row r="12" spans="1:21" ht="57" customHeight="1">
      <c r="A12" s="40" t="s">
        <v>24</v>
      </c>
      <c r="B12" s="11">
        <v>5</v>
      </c>
      <c r="C12" s="12">
        <v>13</v>
      </c>
      <c r="D12" s="12">
        <v>39</v>
      </c>
      <c r="E12" s="12">
        <v>8</v>
      </c>
      <c r="F12" s="12">
        <v>60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38</v>
      </c>
      <c r="O12" s="13">
        <v>9</v>
      </c>
      <c r="P12" s="47">
        <f t="shared" si="0"/>
        <v>224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90</v>
      </c>
      <c r="D13" s="50">
        <f t="shared" si="1"/>
        <v>124</v>
      </c>
      <c r="E13" s="50">
        <f t="shared" si="1"/>
        <v>71</v>
      </c>
      <c r="F13" s="50">
        <f t="shared" si="1"/>
        <v>109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41</v>
      </c>
      <c r="O13" s="50">
        <f t="shared" si="1"/>
        <v>9</v>
      </c>
      <c r="P13" s="45">
        <f t="shared" si="1"/>
        <v>586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N5:N6"/>
    <mergeCell ref="A1:P1"/>
    <mergeCell ref="A2:P2"/>
    <mergeCell ref="A3:P3"/>
    <mergeCell ref="H5:H6"/>
    <mergeCell ref="I5:I6"/>
    <mergeCell ref="J5:J6"/>
    <mergeCell ref="A5:A6"/>
    <mergeCell ref="P5:P6"/>
    <mergeCell ref="O5:O6"/>
    <mergeCell ref="L5:L6"/>
    <mergeCell ref="M5:M6"/>
    <mergeCell ref="K5:K6"/>
    <mergeCell ref="B5:B6"/>
    <mergeCell ref="G5:G6"/>
    <mergeCell ref="C5:C6"/>
    <mergeCell ref="D5:D6"/>
    <mergeCell ref="E5:E6"/>
    <mergeCell ref="F5:F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>
    <tabColor indexed="49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36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</row>
    <row r="2" spans="1:44" s="336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  <c r="AN2" s="544"/>
    </row>
    <row r="3" spans="1:44" s="336" customFormat="1">
      <c r="A3" s="544" t="s">
        <v>161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544"/>
      <c r="AL3" s="544"/>
      <c r="AM3" s="544"/>
      <c r="AN3" s="544"/>
    </row>
    <row r="4" spans="1:44" ht="27" thickBot="1"/>
    <row r="5" spans="1:44" ht="30.75" customHeight="1">
      <c r="A5" s="554" t="s">
        <v>2</v>
      </c>
      <c r="B5" s="575" t="s">
        <v>7</v>
      </c>
      <c r="C5" s="583"/>
      <c r="D5" s="575" t="s">
        <v>19</v>
      </c>
      <c r="E5" s="583"/>
      <c r="F5" s="575" t="s">
        <v>13</v>
      </c>
      <c r="G5" s="579"/>
      <c r="H5" s="575" t="s">
        <v>20</v>
      </c>
      <c r="I5" s="583"/>
      <c r="J5" s="579" t="s">
        <v>8</v>
      </c>
      <c r="K5" s="579"/>
      <c r="L5" s="575" t="s">
        <v>21</v>
      </c>
      <c r="M5" s="583"/>
      <c r="N5" s="579" t="s">
        <v>14</v>
      </c>
      <c r="O5" s="579"/>
      <c r="P5" s="575" t="s">
        <v>18</v>
      </c>
      <c r="Q5" s="583"/>
      <c r="R5" s="579" t="s">
        <v>15</v>
      </c>
      <c r="S5" s="579"/>
      <c r="T5" s="575" t="s">
        <v>166</v>
      </c>
      <c r="U5" s="583"/>
      <c r="V5" s="579" t="s">
        <v>9</v>
      </c>
      <c r="W5" s="579"/>
      <c r="X5" s="575" t="s">
        <v>12</v>
      </c>
      <c r="Y5" s="583"/>
      <c r="Z5" s="591" t="s">
        <v>176</v>
      </c>
      <c r="AA5" s="591"/>
      <c r="AB5" s="575" t="s">
        <v>11</v>
      </c>
      <c r="AC5" s="583"/>
      <c r="AD5" s="575" t="s">
        <v>124</v>
      </c>
      <c r="AE5" s="583" t="s">
        <v>125</v>
      </c>
      <c r="AF5" s="575" t="s">
        <v>156</v>
      </c>
      <c r="AG5" s="583" t="s">
        <v>158</v>
      </c>
      <c r="AH5" s="575" t="s">
        <v>154</v>
      </c>
      <c r="AI5" s="583"/>
      <c r="AJ5" s="575" t="s">
        <v>131</v>
      </c>
      <c r="AK5" s="579"/>
      <c r="AL5" s="575" t="s">
        <v>157</v>
      </c>
      <c r="AM5" s="583"/>
      <c r="AN5" s="589" t="s">
        <v>17</v>
      </c>
    </row>
    <row r="6" spans="1:44" ht="116.25" customHeight="1" thickBot="1">
      <c r="A6" s="555"/>
      <c r="B6" s="584"/>
      <c r="C6" s="585"/>
      <c r="D6" s="584"/>
      <c r="E6" s="585"/>
      <c r="F6" s="584"/>
      <c r="G6" s="586"/>
      <c r="H6" s="584"/>
      <c r="I6" s="585"/>
      <c r="J6" s="586"/>
      <c r="K6" s="586"/>
      <c r="L6" s="584"/>
      <c r="M6" s="585"/>
      <c r="N6" s="586"/>
      <c r="O6" s="586"/>
      <c r="P6" s="584"/>
      <c r="Q6" s="585"/>
      <c r="R6" s="586"/>
      <c r="S6" s="586"/>
      <c r="T6" s="584"/>
      <c r="U6" s="585"/>
      <c r="V6" s="586"/>
      <c r="W6" s="586"/>
      <c r="X6" s="584"/>
      <c r="Y6" s="585"/>
      <c r="Z6" s="592"/>
      <c r="AA6" s="592"/>
      <c r="AB6" s="584"/>
      <c r="AC6" s="585"/>
      <c r="AD6" s="584"/>
      <c r="AE6" s="585"/>
      <c r="AF6" s="588"/>
      <c r="AG6" s="587"/>
      <c r="AH6" s="584"/>
      <c r="AI6" s="585"/>
      <c r="AJ6" s="584"/>
      <c r="AK6" s="586"/>
      <c r="AL6" s="584"/>
      <c r="AM6" s="585"/>
      <c r="AN6" s="590"/>
    </row>
    <row r="7" spans="1:44" ht="64.5" customHeight="1" thickBot="1">
      <c r="A7" s="556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56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121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 t="s">
        <v>26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11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 t="s">
        <v>26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>
        <v>1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11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32</v>
      </c>
      <c r="AR12" s="336"/>
    </row>
    <row r="13" spans="1:44" ht="27" thickBot="1">
      <c r="A13" s="332" t="s">
        <v>132</v>
      </c>
      <c r="B13" s="189">
        <v>101</v>
      </c>
      <c r="C13" s="296">
        <v>9</v>
      </c>
      <c r="D13" s="190">
        <v>84</v>
      </c>
      <c r="E13" s="192">
        <v>8</v>
      </c>
      <c r="F13" s="189">
        <v>120</v>
      </c>
      <c r="G13" s="297">
        <v>8</v>
      </c>
      <c r="H13" s="190">
        <v>54</v>
      </c>
      <c r="I13" s="192">
        <v>13</v>
      </c>
      <c r="J13" s="189" t="s">
        <v>26</v>
      </c>
      <c r="K13" s="297">
        <v>26</v>
      </c>
      <c r="L13" s="190" t="s">
        <v>26</v>
      </c>
      <c r="M13" s="192">
        <v>12</v>
      </c>
      <c r="N13" s="189" t="s">
        <v>26</v>
      </c>
      <c r="O13" s="297">
        <v>12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6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4</v>
      </c>
      <c r="AG13" s="192">
        <v>2</v>
      </c>
      <c r="AH13" s="325">
        <v>17</v>
      </c>
      <c r="AI13" s="297">
        <v>2</v>
      </c>
      <c r="AJ13" s="190" t="s">
        <v>26</v>
      </c>
      <c r="AK13" s="192" t="s">
        <v>26</v>
      </c>
      <c r="AL13" s="189" t="s">
        <v>26</v>
      </c>
      <c r="AM13" s="297">
        <v>1</v>
      </c>
      <c r="AN13" s="227">
        <f t="shared" si="0"/>
        <v>536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>
        <v>1</v>
      </c>
      <c r="F14" s="183">
        <v>2</v>
      </c>
      <c r="G14" s="302">
        <v>6</v>
      </c>
      <c r="H14" s="184" t="s">
        <v>26</v>
      </c>
      <c r="I14" s="185" t="s">
        <v>26</v>
      </c>
      <c r="J14" s="183" t="s">
        <v>26</v>
      </c>
      <c r="K14" s="302">
        <v>49</v>
      </c>
      <c r="L14" s="184" t="s">
        <v>26</v>
      </c>
      <c r="M14" s="185">
        <v>8</v>
      </c>
      <c r="N14" s="183" t="s">
        <v>26</v>
      </c>
      <c r="O14" s="302">
        <v>3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17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3</v>
      </c>
      <c r="AF14" s="184">
        <v>1</v>
      </c>
      <c r="AG14" s="185">
        <v>4</v>
      </c>
      <c r="AH14" s="183" t="s">
        <v>26</v>
      </c>
      <c r="AI14" s="302">
        <v>1</v>
      </c>
      <c r="AJ14" s="184" t="s">
        <v>26</v>
      </c>
      <c r="AK14" s="185">
        <v>4</v>
      </c>
      <c r="AL14" s="183" t="s">
        <v>26</v>
      </c>
      <c r="AM14" s="302">
        <v>6</v>
      </c>
      <c r="AN14" s="227">
        <f t="shared" si="0"/>
        <v>110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25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37">
        <f t="shared" si="0"/>
        <v>37</v>
      </c>
    </row>
    <row r="16" spans="1:44" ht="33.75" customHeight="1" thickBot="1">
      <c r="A16" s="326" t="s">
        <v>17</v>
      </c>
      <c r="B16" s="327">
        <f>SUM(B8:B15)</f>
        <v>133</v>
      </c>
      <c r="C16" s="327">
        <f t="shared" ref="C16:AM16" si="1">SUM(C8:C15)</f>
        <v>13</v>
      </c>
      <c r="D16" s="327">
        <f t="shared" si="1"/>
        <v>110</v>
      </c>
      <c r="E16" s="327">
        <f t="shared" si="1"/>
        <v>12</v>
      </c>
      <c r="F16" s="327">
        <f t="shared" si="1"/>
        <v>157</v>
      </c>
      <c r="G16" s="327">
        <f t="shared" si="1"/>
        <v>20</v>
      </c>
      <c r="H16" s="327">
        <f t="shared" si="1"/>
        <v>82</v>
      </c>
      <c r="I16" s="327">
        <f t="shared" si="1"/>
        <v>16</v>
      </c>
      <c r="J16" s="327" t="s">
        <v>26</v>
      </c>
      <c r="K16" s="327">
        <f t="shared" si="1"/>
        <v>130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21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9</v>
      </c>
      <c r="Z16" s="327">
        <f t="shared" si="1"/>
        <v>42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4</v>
      </c>
      <c r="AF16" s="327">
        <f t="shared" si="1"/>
        <v>5</v>
      </c>
      <c r="AG16" s="327">
        <f t="shared" si="1"/>
        <v>9</v>
      </c>
      <c r="AH16" s="327">
        <f t="shared" si="1"/>
        <v>22</v>
      </c>
      <c r="AI16" s="327">
        <f t="shared" si="1"/>
        <v>3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873</v>
      </c>
    </row>
    <row r="18" spans="1:20" s="174" customFormat="1" ht="26.25" customHeight="1">
      <c r="A18" s="176" t="s">
        <v>162</v>
      </c>
      <c r="B18" s="565" t="s">
        <v>100</v>
      </c>
      <c r="C18" s="565"/>
      <c r="D18" s="565"/>
      <c r="E18" s="565"/>
      <c r="F18" s="566" t="s">
        <v>17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5" t="s">
        <v>101</v>
      </c>
      <c r="C19" s="565"/>
      <c r="D19" s="565"/>
      <c r="E19" s="565"/>
      <c r="F19" s="567">
        <f>SUM(B16,D16,F16,H16,J16,L16,N16,P16,R16,T16,V16,X16,Z16,AB16,AD16,AF16,AH16,AJ16,AL16)</f>
        <v>551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5" t="s">
        <v>102</v>
      </c>
      <c r="C20" s="565"/>
      <c r="D20" s="565"/>
      <c r="E20" s="565"/>
      <c r="F20" s="566">
        <f>SUM(C16,E16,G16,I16,K16,M16,O16,Q16,S16,U16,W16,Y16,AA16,AC16,AE16,AG16,AI16,AK16,AM16)</f>
        <v>322</v>
      </c>
      <c r="G20" s="566"/>
      <c r="H20" s="566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indexed="49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38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</row>
    <row r="2" spans="1:44" s="338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  <c r="AN2" s="544"/>
    </row>
    <row r="3" spans="1:44" s="338" customFormat="1">
      <c r="A3" s="544" t="s">
        <v>163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544"/>
      <c r="AL3" s="544"/>
      <c r="AM3" s="544"/>
      <c r="AN3" s="544"/>
    </row>
    <row r="4" spans="1:44" ht="27" thickBot="1"/>
    <row r="5" spans="1:44" ht="30.75" customHeight="1">
      <c r="A5" s="554" t="s">
        <v>2</v>
      </c>
      <c r="B5" s="575" t="s">
        <v>7</v>
      </c>
      <c r="C5" s="583"/>
      <c r="D5" s="575" t="s">
        <v>19</v>
      </c>
      <c r="E5" s="583"/>
      <c r="F5" s="575" t="s">
        <v>13</v>
      </c>
      <c r="G5" s="579"/>
      <c r="H5" s="575" t="s">
        <v>20</v>
      </c>
      <c r="I5" s="583"/>
      <c r="J5" s="579" t="s">
        <v>8</v>
      </c>
      <c r="K5" s="579"/>
      <c r="L5" s="575" t="s">
        <v>21</v>
      </c>
      <c r="M5" s="583"/>
      <c r="N5" s="579" t="s">
        <v>14</v>
      </c>
      <c r="O5" s="579"/>
      <c r="P5" s="575" t="s">
        <v>18</v>
      </c>
      <c r="Q5" s="583"/>
      <c r="R5" s="579" t="s">
        <v>15</v>
      </c>
      <c r="S5" s="579"/>
      <c r="T5" s="575" t="s">
        <v>166</v>
      </c>
      <c r="U5" s="583"/>
      <c r="V5" s="579" t="s">
        <v>9</v>
      </c>
      <c r="W5" s="579"/>
      <c r="X5" s="575" t="s">
        <v>12</v>
      </c>
      <c r="Y5" s="583"/>
      <c r="Z5" s="591" t="s">
        <v>176</v>
      </c>
      <c r="AA5" s="591"/>
      <c r="AB5" s="575" t="s">
        <v>11</v>
      </c>
      <c r="AC5" s="583"/>
      <c r="AD5" s="575" t="s">
        <v>124</v>
      </c>
      <c r="AE5" s="583" t="s">
        <v>125</v>
      </c>
      <c r="AF5" s="575" t="s">
        <v>156</v>
      </c>
      <c r="AG5" s="583" t="s">
        <v>158</v>
      </c>
      <c r="AH5" s="575" t="s">
        <v>154</v>
      </c>
      <c r="AI5" s="583"/>
      <c r="AJ5" s="575" t="s">
        <v>131</v>
      </c>
      <c r="AK5" s="579"/>
      <c r="AL5" s="575" t="s">
        <v>157</v>
      </c>
      <c r="AM5" s="583"/>
      <c r="AN5" s="589" t="s">
        <v>17</v>
      </c>
    </row>
    <row r="6" spans="1:44" ht="116.25" customHeight="1" thickBot="1">
      <c r="A6" s="555"/>
      <c r="B6" s="584"/>
      <c r="C6" s="585"/>
      <c r="D6" s="584"/>
      <c r="E6" s="585"/>
      <c r="F6" s="584"/>
      <c r="G6" s="586"/>
      <c r="H6" s="584"/>
      <c r="I6" s="585"/>
      <c r="J6" s="586"/>
      <c r="K6" s="586"/>
      <c r="L6" s="584"/>
      <c r="M6" s="585"/>
      <c r="N6" s="586"/>
      <c r="O6" s="586"/>
      <c r="P6" s="584"/>
      <c r="Q6" s="585"/>
      <c r="R6" s="586"/>
      <c r="S6" s="586"/>
      <c r="T6" s="584"/>
      <c r="U6" s="585"/>
      <c r="V6" s="586"/>
      <c r="W6" s="586"/>
      <c r="X6" s="584"/>
      <c r="Y6" s="585"/>
      <c r="Z6" s="592"/>
      <c r="AA6" s="592"/>
      <c r="AB6" s="584"/>
      <c r="AC6" s="585"/>
      <c r="AD6" s="584"/>
      <c r="AE6" s="585"/>
      <c r="AF6" s="588"/>
      <c r="AG6" s="587"/>
      <c r="AH6" s="584"/>
      <c r="AI6" s="585"/>
      <c r="AJ6" s="584"/>
      <c r="AK6" s="586"/>
      <c r="AL6" s="584"/>
      <c r="AM6" s="585"/>
      <c r="AN6" s="590"/>
    </row>
    <row r="7" spans="1:44" ht="64.5" customHeight="1" thickBot="1">
      <c r="A7" s="556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56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121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 t="s">
        <v>26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11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 t="s">
        <v>26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>
        <v>1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10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31</v>
      </c>
      <c r="AR12" s="338"/>
    </row>
    <row r="13" spans="1:44" ht="27" thickBot="1">
      <c r="A13" s="332" t="s">
        <v>132</v>
      </c>
      <c r="B13" s="189">
        <v>100</v>
      </c>
      <c r="C13" s="296">
        <v>9</v>
      </c>
      <c r="D13" s="190">
        <v>84</v>
      </c>
      <c r="E13" s="192">
        <v>8</v>
      </c>
      <c r="F13" s="189">
        <v>120</v>
      </c>
      <c r="G13" s="297">
        <v>8</v>
      </c>
      <c r="H13" s="190">
        <v>54</v>
      </c>
      <c r="I13" s="192">
        <v>13</v>
      </c>
      <c r="J13" s="189" t="s">
        <v>26</v>
      </c>
      <c r="K13" s="297">
        <v>26</v>
      </c>
      <c r="L13" s="190" t="s">
        <v>26</v>
      </c>
      <c r="M13" s="192">
        <v>12</v>
      </c>
      <c r="N13" s="189" t="s">
        <v>26</v>
      </c>
      <c r="O13" s="297">
        <v>12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6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4</v>
      </c>
      <c r="AG13" s="192">
        <v>2</v>
      </c>
      <c r="AH13" s="325">
        <v>17</v>
      </c>
      <c r="AI13" s="297">
        <v>2</v>
      </c>
      <c r="AJ13" s="190" t="s">
        <v>26</v>
      </c>
      <c r="AK13" s="192" t="s">
        <v>26</v>
      </c>
      <c r="AL13" s="189" t="s">
        <v>26</v>
      </c>
      <c r="AM13" s="297">
        <v>1</v>
      </c>
      <c r="AN13" s="227">
        <f t="shared" si="0"/>
        <v>535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>
        <v>1</v>
      </c>
      <c r="F14" s="183">
        <v>2</v>
      </c>
      <c r="G14" s="302">
        <v>6</v>
      </c>
      <c r="H14" s="184" t="s">
        <v>26</v>
      </c>
      <c r="I14" s="185" t="s">
        <v>26</v>
      </c>
      <c r="J14" s="183" t="s">
        <v>26</v>
      </c>
      <c r="K14" s="302">
        <v>48</v>
      </c>
      <c r="L14" s="184" t="s">
        <v>26</v>
      </c>
      <c r="M14" s="185">
        <v>8</v>
      </c>
      <c r="N14" s="183" t="s">
        <v>26</v>
      </c>
      <c r="O14" s="302">
        <v>3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17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3</v>
      </c>
      <c r="AF14" s="184">
        <v>1</v>
      </c>
      <c r="AG14" s="185">
        <v>4</v>
      </c>
      <c r="AH14" s="183" t="s">
        <v>26</v>
      </c>
      <c r="AI14" s="302">
        <v>1</v>
      </c>
      <c r="AJ14" s="184" t="s">
        <v>26</v>
      </c>
      <c r="AK14" s="185">
        <v>4</v>
      </c>
      <c r="AL14" s="183" t="s">
        <v>26</v>
      </c>
      <c r="AM14" s="302">
        <v>6</v>
      </c>
      <c r="AN14" s="227">
        <f t="shared" si="0"/>
        <v>109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25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39">
        <f t="shared" si="0"/>
        <v>37</v>
      </c>
    </row>
    <row r="16" spans="1:44" ht="33.75" customHeight="1" thickBot="1">
      <c r="A16" s="326" t="s">
        <v>17</v>
      </c>
      <c r="B16" s="327">
        <f>SUM(B8:B15)</f>
        <v>132</v>
      </c>
      <c r="C16" s="327">
        <f t="shared" ref="C16:AM16" si="1">SUM(C8:C15)</f>
        <v>13</v>
      </c>
      <c r="D16" s="327">
        <f t="shared" si="1"/>
        <v>110</v>
      </c>
      <c r="E16" s="327">
        <f t="shared" si="1"/>
        <v>12</v>
      </c>
      <c r="F16" s="327">
        <f t="shared" si="1"/>
        <v>157</v>
      </c>
      <c r="G16" s="327">
        <f t="shared" si="1"/>
        <v>20</v>
      </c>
      <c r="H16" s="327">
        <f t="shared" si="1"/>
        <v>82</v>
      </c>
      <c r="I16" s="327">
        <f t="shared" si="1"/>
        <v>16</v>
      </c>
      <c r="J16" s="327" t="s">
        <v>26</v>
      </c>
      <c r="K16" s="327">
        <f t="shared" si="1"/>
        <v>128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21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9</v>
      </c>
      <c r="Z16" s="327">
        <f t="shared" si="1"/>
        <v>42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4</v>
      </c>
      <c r="AF16" s="327">
        <f t="shared" si="1"/>
        <v>5</v>
      </c>
      <c r="AG16" s="327">
        <f t="shared" si="1"/>
        <v>9</v>
      </c>
      <c r="AH16" s="327">
        <f t="shared" si="1"/>
        <v>22</v>
      </c>
      <c r="AI16" s="327">
        <f t="shared" si="1"/>
        <v>3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870</v>
      </c>
    </row>
    <row r="18" spans="1:20" s="174" customFormat="1" ht="26.25" customHeight="1">
      <c r="A18" s="176" t="s">
        <v>164</v>
      </c>
      <c r="B18" s="565" t="s">
        <v>100</v>
      </c>
      <c r="C18" s="565"/>
      <c r="D18" s="565"/>
      <c r="E18" s="565"/>
      <c r="F18" s="566" t="s">
        <v>17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5" t="s">
        <v>101</v>
      </c>
      <c r="C19" s="565"/>
      <c r="D19" s="565"/>
      <c r="E19" s="565"/>
      <c r="F19" s="567">
        <f>SUM(B16,D16,F16,H16,J16,L16,N16,P16,R16,T16,V16,X16,Z16,AB16,AD16,AF16,AH16,AJ16,AL16)</f>
        <v>550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5" t="s">
        <v>102</v>
      </c>
      <c r="C20" s="565"/>
      <c r="D20" s="565"/>
      <c r="E20" s="565"/>
      <c r="F20" s="566">
        <f>SUM(C16,E16,G16,I16,K16,M16,O16,Q16,S16,U16,W16,Y16,AA16,AC16,AE16,AG16,AI16,AK16,AM16)</f>
        <v>320</v>
      </c>
      <c r="G20" s="566"/>
      <c r="H20" s="566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40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</row>
    <row r="2" spans="1:44" s="340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  <c r="AN2" s="544"/>
    </row>
    <row r="3" spans="1:44" s="340" customFormat="1">
      <c r="A3" s="544" t="s">
        <v>165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544"/>
      <c r="AL3" s="544"/>
      <c r="AM3" s="544"/>
      <c r="AN3" s="544"/>
    </row>
    <row r="4" spans="1:44" ht="27" thickBot="1"/>
    <row r="5" spans="1:44" ht="30.75" customHeight="1">
      <c r="A5" s="554" t="s">
        <v>2</v>
      </c>
      <c r="B5" s="575" t="s">
        <v>7</v>
      </c>
      <c r="C5" s="583"/>
      <c r="D5" s="575" t="s">
        <v>19</v>
      </c>
      <c r="E5" s="583"/>
      <c r="F5" s="575" t="s">
        <v>13</v>
      </c>
      <c r="G5" s="579"/>
      <c r="H5" s="575" t="s">
        <v>20</v>
      </c>
      <c r="I5" s="583"/>
      <c r="J5" s="579" t="s">
        <v>8</v>
      </c>
      <c r="K5" s="579"/>
      <c r="L5" s="575" t="s">
        <v>21</v>
      </c>
      <c r="M5" s="583"/>
      <c r="N5" s="579" t="s">
        <v>14</v>
      </c>
      <c r="O5" s="579"/>
      <c r="P5" s="575" t="s">
        <v>18</v>
      </c>
      <c r="Q5" s="583"/>
      <c r="R5" s="579" t="s">
        <v>15</v>
      </c>
      <c r="S5" s="579"/>
      <c r="T5" s="575" t="s">
        <v>166</v>
      </c>
      <c r="U5" s="583"/>
      <c r="V5" s="579" t="s">
        <v>9</v>
      </c>
      <c r="W5" s="579"/>
      <c r="X5" s="575" t="s">
        <v>12</v>
      </c>
      <c r="Y5" s="583"/>
      <c r="Z5" s="591" t="s">
        <v>176</v>
      </c>
      <c r="AA5" s="591"/>
      <c r="AB5" s="575" t="s">
        <v>11</v>
      </c>
      <c r="AC5" s="583"/>
      <c r="AD5" s="575" t="s">
        <v>124</v>
      </c>
      <c r="AE5" s="583" t="s">
        <v>125</v>
      </c>
      <c r="AF5" s="575" t="s">
        <v>156</v>
      </c>
      <c r="AG5" s="583" t="s">
        <v>158</v>
      </c>
      <c r="AH5" s="575" t="s">
        <v>154</v>
      </c>
      <c r="AI5" s="583"/>
      <c r="AJ5" s="575" t="s">
        <v>131</v>
      </c>
      <c r="AK5" s="579"/>
      <c r="AL5" s="575" t="s">
        <v>157</v>
      </c>
      <c r="AM5" s="583"/>
      <c r="AN5" s="589" t="s">
        <v>17</v>
      </c>
    </row>
    <row r="6" spans="1:44" ht="116.25" customHeight="1" thickBot="1">
      <c r="A6" s="555"/>
      <c r="B6" s="584"/>
      <c r="C6" s="585"/>
      <c r="D6" s="584"/>
      <c r="E6" s="585"/>
      <c r="F6" s="584"/>
      <c r="G6" s="586"/>
      <c r="H6" s="584"/>
      <c r="I6" s="585"/>
      <c r="J6" s="586"/>
      <c r="K6" s="586"/>
      <c r="L6" s="584"/>
      <c r="M6" s="585"/>
      <c r="N6" s="586"/>
      <c r="O6" s="586"/>
      <c r="P6" s="584"/>
      <c r="Q6" s="585"/>
      <c r="R6" s="586"/>
      <c r="S6" s="586"/>
      <c r="T6" s="584"/>
      <c r="U6" s="585"/>
      <c r="V6" s="586"/>
      <c r="W6" s="586"/>
      <c r="X6" s="584"/>
      <c r="Y6" s="585"/>
      <c r="Z6" s="592"/>
      <c r="AA6" s="592"/>
      <c r="AB6" s="584"/>
      <c r="AC6" s="585"/>
      <c r="AD6" s="584"/>
      <c r="AE6" s="585"/>
      <c r="AF6" s="588"/>
      <c r="AG6" s="587"/>
      <c r="AH6" s="584"/>
      <c r="AI6" s="585"/>
      <c r="AJ6" s="584"/>
      <c r="AK6" s="586"/>
      <c r="AL6" s="584"/>
      <c r="AM6" s="585"/>
      <c r="AN6" s="590"/>
    </row>
    <row r="7" spans="1:44" ht="64.5" customHeight="1" thickBot="1">
      <c r="A7" s="556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56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121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 t="s">
        <v>26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11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 t="s">
        <v>26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>
        <v>1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10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31</v>
      </c>
      <c r="AR12" s="340"/>
    </row>
    <row r="13" spans="1:44" ht="27" thickBot="1">
      <c r="A13" s="332" t="s">
        <v>132</v>
      </c>
      <c r="B13" s="189">
        <v>99</v>
      </c>
      <c r="C13" s="296">
        <v>9</v>
      </c>
      <c r="D13" s="190">
        <v>83</v>
      </c>
      <c r="E13" s="192">
        <v>8</v>
      </c>
      <c r="F13" s="189">
        <v>120</v>
      </c>
      <c r="G13" s="297">
        <v>8</v>
      </c>
      <c r="H13" s="190">
        <v>53</v>
      </c>
      <c r="I13" s="192">
        <v>13</v>
      </c>
      <c r="J13" s="189" t="s">
        <v>26</v>
      </c>
      <c r="K13" s="297">
        <v>26</v>
      </c>
      <c r="L13" s="190" t="s">
        <v>26</v>
      </c>
      <c r="M13" s="192">
        <v>12</v>
      </c>
      <c r="N13" s="189" t="s">
        <v>26</v>
      </c>
      <c r="O13" s="297">
        <v>12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6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4</v>
      </c>
      <c r="AG13" s="192">
        <v>2</v>
      </c>
      <c r="AH13" s="325">
        <v>17</v>
      </c>
      <c r="AI13" s="297">
        <v>2</v>
      </c>
      <c r="AJ13" s="190" t="s">
        <v>26</v>
      </c>
      <c r="AK13" s="192" t="s">
        <v>26</v>
      </c>
      <c r="AL13" s="189" t="s">
        <v>26</v>
      </c>
      <c r="AM13" s="297">
        <v>1</v>
      </c>
      <c r="AN13" s="227">
        <f t="shared" si="0"/>
        <v>532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>
        <v>1</v>
      </c>
      <c r="F14" s="183">
        <v>2</v>
      </c>
      <c r="G14" s="302">
        <v>6</v>
      </c>
      <c r="H14" s="184" t="s">
        <v>26</v>
      </c>
      <c r="I14" s="185" t="s">
        <v>26</v>
      </c>
      <c r="J14" s="183" t="s">
        <v>26</v>
      </c>
      <c r="K14" s="302">
        <v>48</v>
      </c>
      <c r="L14" s="184" t="s">
        <v>26</v>
      </c>
      <c r="M14" s="185">
        <v>8</v>
      </c>
      <c r="N14" s="183" t="s">
        <v>26</v>
      </c>
      <c r="O14" s="302">
        <v>3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17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3</v>
      </c>
      <c r="AF14" s="184">
        <v>1</v>
      </c>
      <c r="AG14" s="185">
        <v>4</v>
      </c>
      <c r="AH14" s="183" t="s">
        <v>26</v>
      </c>
      <c r="AI14" s="302">
        <v>1</v>
      </c>
      <c r="AJ14" s="184" t="s">
        <v>26</v>
      </c>
      <c r="AK14" s="185">
        <v>4</v>
      </c>
      <c r="AL14" s="183" t="s">
        <v>26</v>
      </c>
      <c r="AM14" s="302">
        <v>6</v>
      </c>
      <c r="AN14" s="227">
        <f t="shared" si="0"/>
        <v>109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25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41">
        <f t="shared" si="0"/>
        <v>37</v>
      </c>
    </row>
    <row r="16" spans="1:44" ht="33.75" customHeight="1" thickBot="1">
      <c r="A16" s="326" t="s">
        <v>17</v>
      </c>
      <c r="B16" s="327">
        <f>SUM(B8:B15)</f>
        <v>131</v>
      </c>
      <c r="C16" s="327">
        <f t="shared" ref="C16:AM16" si="1">SUM(C8:C15)</f>
        <v>13</v>
      </c>
      <c r="D16" s="327">
        <f t="shared" si="1"/>
        <v>109</v>
      </c>
      <c r="E16" s="327">
        <f t="shared" si="1"/>
        <v>12</v>
      </c>
      <c r="F16" s="327">
        <f t="shared" si="1"/>
        <v>157</v>
      </c>
      <c r="G16" s="327">
        <f t="shared" si="1"/>
        <v>20</v>
      </c>
      <c r="H16" s="327">
        <f t="shared" si="1"/>
        <v>81</v>
      </c>
      <c r="I16" s="327">
        <f t="shared" si="1"/>
        <v>16</v>
      </c>
      <c r="J16" s="327" t="s">
        <v>26</v>
      </c>
      <c r="K16" s="327">
        <f t="shared" si="1"/>
        <v>128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21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9</v>
      </c>
      <c r="Z16" s="327">
        <f t="shared" si="1"/>
        <v>42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4</v>
      </c>
      <c r="AF16" s="327">
        <f t="shared" si="1"/>
        <v>5</v>
      </c>
      <c r="AG16" s="327">
        <f t="shared" si="1"/>
        <v>9</v>
      </c>
      <c r="AH16" s="327">
        <f t="shared" si="1"/>
        <v>22</v>
      </c>
      <c r="AI16" s="327">
        <f t="shared" si="1"/>
        <v>3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867</v>
      </c>
    </row>
    <row r="18" spans="1:20" s="174" customFormat="1" ht="26.25" customHeight="1">
      <c r="A18" s="176" t="s">
        <v>164</v>
      </c>
      <c r="B18" s="565" t="s">
        <v>100</v>
      </c>
      <c r="C18" s="565"/>
      <c r="D18" s="565"/>
      <c r="E18" s="565"/>
      <c r="F18" s="566" t="s">
        <v>17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5" t="s">
        <v>101</v>
      </c>
      <c r="C19" s="565"/>
      <c r="D19" s="565"/>
      <c r="E19" s="565"/>
      <c r="F19" s="567">
        <f>SUM(B16,D16,F16,H16,J16,L16,N16,P16,R16,T16,V16,X16,Z16,AB16,AD16,AF16,AH16,AJ16,AL16)</f>
        <v>547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5" t="s">
        <v>102</v>
      </c>
      <c r="C20" s="565"/>
      <c r="D20" s="565"/>
      <c r="E20" s="565"/>
      <c r="F20" s="566">
        <f>SUM(C16,E16,G16,I16,K16,M16,O16,Q16,S16,U16,W16,Y16,AA16,AC16,AE16,AG16,AI16,AK16,AM16)</f>
        <v>320</v>
      </c>
      <c r="G20" s="566"/>
      <c r="H20" s="566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42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</row>
    <row r="2" spans="1:44" s="342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  <c r="AN2" s="544"/>
    </row>
    <row r="3" spans="1:44" s="342" customFormat="1">
      <c r="A3" s="544" t="s">
        <v>167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544"/>
      <c r="AL3" s="544"/>
      <c r="AM3" s="544"/>
      <c r="AN3" s="544"/>
    </row>
    <row r="4" spans="1:44" ht="27" thickBot="1"/>
    <row r="5" spans="1:44" ht="30.75" customHeight="1">
      <c r="A5" s="554" t="s">
        <v>2</v>
      </c>
      <c r="B5" s="575" t="s">
        <v>7</v>
      </c>
      <c r="C5" s="583"/>
      <c r="D5" s="575" t="s">
        <v>19</v>
      </c>
      <c r="E5" s="583"/>
      <c r="F5" s="575" t="s">
        <v>13</v>
      </c>
      <c r="G5" s="579"/>
      <c r="H5" s="575" t="s">
        <v>20</v>
      </c>
      <c r="I5" s="583"/>
      <c r="J5" s="579" t="s">
        <v>8</v>
      </c>
      <c r="K5" s="579"/>
      <c r="L5" s="575" t="s">
        <v>21</v>
      </c>
      <c r="M5" s="583"/>
      <c r="N5" s="579" t="s">
        <v>14</v>
      </c>
      <c r="O5" s="579"/>
      <c r="P5" s="575" t="s">
        <v>18</v>
      </c>
      <c r="Q5" s="583"/>
      <c r="R5" s="579" t="s">
        <v>15</v>
      </c>
      <c r="S5" s="579"/>
      <c r="T5" s="575" t="s">
        <v>166</v>
      </c>
      <c r="U5" s="583"/>
      <c r="V5" s="579" t="s">
        <v>9</v>
      </c>
      <c r="W5" s="579"/>
      <c r="X5" s="575" t="s">
        <v>12</v>
      </c>
      <c r="Y5" s="583"/>
      <c r="Z5" s="591" t="s">
        <v>176</v>
      </c>
      <c r="AA5" s="591"/>
      <c r="AB5" s="575" t="s">
        <v>11</v>
      </c>
      <c r="AC5" s="583"/>
      <c r="AD5" s="575" t="s">
        <v>124</v>
      </c>
      <c r="AE5" s="583" t="s">
        <v>125</v>
      </c>
      <c r="AF5" s="575" t="s">
        <v>156</v>
      </c>
      <c r="AG5" s="583" t="s">
        <v>158</v>
      </c>
      <c r="AH5" s="575" t="s">
        <v>154</v>
      </c>
      <c r="AI5" s="583"/>
      <c r="AJ5" s="575" t="s">
        <v>131</v>
      </c>
      <c r="AK5" s="579"/>
      <c r="AL5" s="575" t="s">
        <v>157</v>
      </c>
      <c r="AM5" s="583"/>
      <c r="AN5" s="589" t="s">
        <v>17</v>
      </c>
    </row>
    <row r="6" spans="1:44" ht="116.25" customHeight="1" thickBot="1">
      <c r="A6" s="555"/>
      <c r="B6" s="584"/>
      <c r="C6" s="585"/>
      <c r="D6" s="584"/>
      <c r="E6" s="585"/>
      <c r="F6" s="584"/>
      <c r="G6" s="586"/>
      <c r="H6" s="584"/>
      <c r="I6" s="585"/>
      <c r="J6" s="586"/>
      <c r="K6" s="586"/>
      <c r="L6" s="584"/>
      <c r="M6" s="585"/>
      <c r="N6" s="586"/>
      <c r="O6" s="586"/>
      <c r="P6" s="584"/>
      <c r="Q6" s="585"/>
      <c r="R6" s="586"/>
      <c r="S6" s="586"/>
      <c r="T6" s="584"/>
      <c r="U6" s="585"/>
      <c r="V6" s="586"/>
      <c r="W6" s="586"/>
      <c r="X6" s="584"/>
      <c r="Y6" s="585"/>
      <c r="Z6" s="592"/>
      <c r="AA6" s="592"/>
      <c r="AB6" s="584"/>
      <c r="AC6" s="585"/>
      <c r="AD6" s="584"/>
      <c r="AE6" s="585"/>
      <c r="AF6" s="588"/>
      <c r="AG6" s="587"/>
      <c r="AH6" s="584"/>
      <c r="AI6" s="585"/>
      <c r="AJ6" s="584"/>
      <c r="AK6" s="586"/>
      <c r="AL6" s="584"/>
      <c r="AM6" s="585"/>
      <c r="AN6" s="590"/>
    </row>
    <row r="7" spans="1:44" ht="64.5" customHeight="1" thickBot="1">
      <c r="A7" s="556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56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121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 t="s">
        <v>26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10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>
        <v>1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 t="s">
        <v>26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7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27</v>
      </c>
      <c r="AR12" s="342"/>
    </row>
    <row r="13" spans="1:44" ht="27" thickBot="1">
      <c r="A13" s="332" t="s">
        <v>132</v>
      </c>
      <c r="B13" s="189">
        <v>104</v>
      </c>
      <c r="C13" s="296">
        <v>9</v>
      </c>
      <c r="D13" s="190">
        <v>86</v>
      </c>
      <c r="E13" s="192">
        <v>10</v>
      </c>
      <c r="F13" s="189">
        <v>122</v>
      </c>
      <c r="G13" s="297">
        <v>9</v>
      </c>
      <c r="H13" s="190">
        <v>54</v>
      </c>
      <c r="I13" s="192">
        <v>13</v>
      </c>
      <c r="J13" s="189" t="s">
        <v>26</v>
      </c>
      <c r="K13" s="297">
        <v>42</v>
      </c>
      <c r="L13" s="190" t="s">
        <v>26</v>
      </c>
      <c r="M13" s="192">
        <v>15</v>
      </c>
      <c r="N13" s="189" t="s">
        <v>26</v>
      </c>
      <c r="O13" s="297">
        <v>13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7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4</v>
      </c>
      <c r="AG13" s="192">
        <v>4</v>
      </c>
      <c r="AH13" s="325">
        <v>19</v>
      </c>
      <c r="AI13" s="297">
        <v>3</v>
      </c>
      <c r="AJ13" s="190" t="s">
        <v>26</v>
      </c>
      <c r="AK13" s="192" t="s">
        <v>26</v>
      </c>
      <c r="AL13" s="189" t="s">
        <v>26</v>
      </c>
      <c r="AM13" s="297">
        <v>3</v>
      </c>
      <c r="AN13" s="227">
        <f t="shared" si="0"/>
        <v>574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 t="s">
        <v>26</v>
      </c>
      <c r="F14" s="183">
        <v>1</v>
      </c>
      <c r="G14" s="302">
        <v>5</v>
      </c>
      <c r="H14" s="184" t="s">
        <v>26</v>
      </c>
      <c r="I14" s="185" t="s">
        <v>26</v>
      </c>
      <c r="J14" s="183" t="s">
        <v>26</v>
      </c>
      <c r="K14" s="302">
        <v>38</v>
      </c>
      <c r="L14" s="184" t="s">
        <v>26</v>
      </c>
      <c r="M14" s="185">
        <v>5</v>
      </c>
      <c r="N14" s="183" t="s">
        <v>26</v>
      </c>
      <c r="O14" s="302">
        <v>2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16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3</v>
      </c>
      <c r="AF14" s="184">
        <v>2</v>
      </c>
      <c r="AG14" s="185">
        <v>3</v>
      </c>
      <c r="AH14" s="183" t="s">
        <v>26</v>
      </c>
      <c r="AI14" s="302">
        <v>0</v>
      </c>
      <c r="AJ14" s="184" t="s">
        <v>26</v>
      </c>
      <c r="AK14" s="185">
        <v>4</v>
      </c>
      <c r="AL14" s="183" t="s">
        <v>26</v>
      </c>
      <c r="AM14" s="302">
        <v>4</v>
      </c>
      <c r="AN14" s="227">
        <f t="shared" si="0"/>
        <v>88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30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43">
        <f t="shared" si="0"/>
        <v>42</v>
      </c>
    </row>
    <row r="16" spans="1:44" ht="33.75" customHeight="1" thickBot="1">
      <c r="A16" s="326" t="s">
        <v>17</v>
      </c>
      <c r="B16" s="327">
        <f>SUM(B8:B15)</f>
        <v>136</v>
      </c>
      <c r="C16" s="327">
        <f t="shared" ref="C16:AM16" si="1">SUM(C8:C15)</f>
        <v>13</v>
      </c>
      <c r="D16" s="327">
        <f t="shared" si="1"/>
        <v>112</v>
      </c>
      <c r="E16" s="327">
        <f t="shared" si="1"/>
        <v>12</v>
      </c>
      <c r="F16" s="327">
        <f t="shared" si="1"/>
        <v>158</v>
      </c>
      <c r="G16" s="327">
        <f t="shared" si="1"/>
        <v>20</v>
      </c>
      <c r="H16" s="327">
        <f t="shared" si="1"/>
        <v>82</v>
      </c>
      <c r="I16" s="327">
        <f t="shared" si="1"/>
        <v>16</v>
      </c>
      <c r="J16" s="327" t="s">
        <v>26</v>
      </c>
      <c r="K16" s="327">
        <f t="shared" si="1"/>
        <v>135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21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10</v>
      </c>
      <c r="Z16" s="327">
        <f t="shared" si="1"/>
        <v>41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4</v>
      </c>
      <c r="AF16" s="327">
        <f t="shared" si="1"/>
        <v>6</v>
      </c>
      <c r="AG16" s="327">
        <f t="shared" si="1"/>
        <v>10</v>
      </c>
      <c r="AH16" s="327">
        <f t="shared" si="1"/>
        <v>24</v>
      </c>
      <c r="AI16" s="327">
        <f t="shared" si="1"/>
        <v>4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889</v>
      </c>
    </row>
    <row r="18" spans="1:20" s="174" customFormat="1" ht="26.25" customHeight="1">
      <c r="A18" s="176" t="s">
        <v>164</v>
      </c>
      <c r="B18" s="565" t="s">
        <v>100</v>
      </c>
      <c r="C18" s="565"/>
      <c r="D18" s="565"/>
      <c r="E18" s="565"/>
      <c r="F18" s="566" t="s">
        <v>17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5" t="s">
        <v>101</v>
      </c>
      <c r="C19" s="565"/>
      <c r="D19" s="565"/>
      <c r="E19" s="565"/>
      <c r="F19" s="567">
        <f>SUM(B16,D16,F16,H16,J16,L16,N16,P16,R16,T16,V16,X16,Z16,AB16,AD16,AF16,AH16,AJ16,AL16)</f>
        <v>559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5" t="s">
        <v>102</v>
      </c>
      <c r="C20" s="565"/>
      <c r="D20" s="565"/>
      <c r="E20" s="565"/>
      <c r="F20" s="566">
        <f>SUM(C16,E16,G16,I16,K16,M16,O16,Q16,S16,U16,W16,Y16,AA16,AC16,AE16,AG16,AI16,AK16,AM16)</f>
        <v>330</v>
      </c>
      <c r="G20" s="566"/>
      <c r="H20" s="566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44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</row>
    <row r="2" spans="1:44" s="344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  <c r="AN2" s="544"/>
    </row>
    <row r="3" spans="1:44" s="344" customFormat="1">
      <c r="A3" s="544" t="s">
        <v>168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544"/>
      <c r="AL3" s="544"/>
      <c r="AM3" s="544"/>
      <c r="AN3" s="544"/>
    </row>
    <row r="4" spans="1:44" ht="27" thickBot="1"/>
    <row r="5" spans="1:44" ht="30.75" customHeight="1">
      <c r="A5" s="554" t="s">
        <v>2</v>
      </c>
      <c r="B5" s="575" t="s">
        <v>7</v>
      </c>
      <c r="C5" s="583"/>
      <c r="D5" s="575" t="s">
        <v>19</v>
      </c>
      <c r="E5" s="583"/>
      <c r="F5" s="575" t="s">
        <v>13</v>
      </c>
      <c r="G5" s="579"/>
      <c r="H5" s="575" t="s">
        <v>20</v>
      </c>
      <c r="I5" s="583"/>
      <c r="J5" s="579" t="s">
        <v>8</v>
      </c>
      <c r="K5" s="579"/>
      <c r="L5" s="575" t="s">
        <v>21</v>
      </c>
      <c r="M5" s="583"/>
      <c r="N5" s="579" t="s">
        <v>14</v>
      </c>
      <c r="O5" s="579"/>
      <c r="P5" s="575" t="s">
        <v>18</v>
      </c>
      <c r="Q5" s="583"/>
      <c r="R5" s="579" t="s">
        <v>15</v>
      </c>
      <c r="S5" s="579"/>
      <c r="T5" s="575" t="s">
        <v>166</v>
      </c>
      <c r="U5" s="583"/>
      <c r="V5" s="579" t="s">
        <v>9</v>
      </c>
      <c r="W5" s="579"/>
      <c r="X5" s="575" t="s">
        <v>12</v>
      </c>
      <c r="Y5" s="583"/>
      <c r="Z5" s="591" t="s">
        <v>176</v>
      </c>
      <c r="AA5" s="591"/>
      <c r="AB5" s="575" t="s">
        <v>11</v>
      </c>
      <c r="AC5" s="583"/>
      <c r="AD5" s="575" t="s">
        <v>124</v>
      </c>
      <c r="AE5" s="583" t="s">
        <v>125</v>
      </c>
      <c r="AF5" s="575" t="s">
        <v>156</v>
      </c>
      <c r="AG5" s="583" t="s">
        <v>158</v>
      </c>
      <c r="AH5" s="575" t="s">
        <v>154</v>
      </c>
      <c r="AI5" s="583"/>
      <c r="AJ5" s="575" t="s">
        <v>131</v>
      </c>
      <c r="AK5" s="579"/>
      <c r="AL5" s="575" t="s">
        <v>157</v>
      </c>
      <c r="AM5" s="583"/>
      <c r="AN5" s="589" t="s">
        <v>17</v>
      </c>
    </row>
    <row r="6" spans="1:44" ht="116.25" customHeight="1" thickBot="1">
      <c r="A6" s="555"/>
      <c r="B6" s="584"/>
      <c r="C6" s="585"/>
      <c r="D6" s="584"/>
      <c r="E6" s="585"/>
      <c r="F6" s="584"/>
      <c r="G6" s="586"/>
      <c r="H6" s="584"/>
      <c r="I6" s="585"/>
      <c r="J6" s="586"/>
      <c r="K6" s="586"/>
      <c r="L6" s="584"/>
      <c r="M6" s="585"/>
      <c r="N6" s="586"/>
      <c r="O6" s="586"/>
      <c r="P6" s="584"/>
      <c r="Q6" s="585"/>
      <c r="R6" s="586"/>
      <c r="S6" s="586"/>
      <c r="T6" s="584"/>
      <c r="U6" s="585"/>
      <c r="V6" s="586"/>
      <c r="W6" s="586"/>
      <c r="X6" s="584"/>
      <c r="Y6" s="585"/>
      <c r="Z6" s="592"/>
      <c r="AA6" s="592"/>
      <c r="AB6" s="584"/>
      <c r="AC6" s="585"/>
      <c r="AD6" s="584"/>
      <c r="AE6" s="585"/>
      <c r="AF6" s="588"/>
      <c r="AG6" s="587"/>
      <c r="AH6" s="584"/>
      <c r="AI6" s="585"/>
      <c r="AJ6" s="584"/>
      <c r="AK6" s="586"/>
      <c r="AL6" s="584"/>
      <c r="AM6" s="585"/>
      <c r="AN6" s="590"/>
    </row>
    <row r="7" spans="1:44" ht="64.5" customHeight="1" thickBot="1">
      <c r="A7" s="556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56"/>
    </row>
    <row r="8" spans="1:44" ht="27" thickBot="1">
      <c r="A8" s="331" t="s">
        <v>73</v>
      </c>
      <c r="B8" s="294">
        <v>31</v>
      </c>
      <c r="C8" s="295" t="s">
        <v>26</v>
      </c>
      <c r="D8" s="329">
        <v>25</v>
      </c>
      <c r="E8" s="312" t="s">
        <v>26</v>
      </c>
      <c r="F8" s="294">
        <v>34</v>
      </c>
      <c r="G8" s="301" t="s">
        <v>26</v>
      </c>
      <c r="H8" s="329">
        <v>26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121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8</v>
      </c>
      <c r="L9" s="190" t="s">
        <v>26</v>
      </c>
      <c r="M9" s="192">
        <v>1</v>
      </c>
      <c r="N9" s="189" t="s">
        <v>26</v>
      </c>
      <c r="O9" s="297" t="s">
        <v>26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14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2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4</v>
      </c>
    </row>
    <row r="11" spans="1:44" ht="27" thickBot="1">
      <c r="A11" s="333" t="s">
        <v>4</v>
      </c>
      <c r="B11" s="183" t="s">
        <v>26</v>
      </c>
      <c r="C11" s="298">
        <v>2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10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>
        <v>1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19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 t="s">
        <v>26</v>
      </c>
      <c r="F12" s="183" t="s">
        <v>26</v>
      </c>
      <c r="G12" s="302">
        <v>2</v>
      </c>
      <c r="H12" s="184" t="s">
        <v>26</v>
      </c>
      <c r="I12" s="185">
        <v>1</v>
      </c>
      <c r="J12" s="183" t="s">
        <v>26</v>
      </c>
      <c r="K12" s="302">
        <v>7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2</v>
      </c>
      <c r="AL12" s="183" t="s">
        <v>26</v>
      </c>
      <c r="AM12" s="302" t="s">
        <v>26</v>
      </c>
      <c r="AN12" s="314">
        <f t="shared" si="0"/>
        <v>27</v>
      </c>
      <c r="AR12" s="344"/>
    </row>
    <row r="13" spans="1:44" ht="27" thickBot="1">
      <c r="A13" s="332" t="s">
        <v>132</v>
      </c>
      <c r="B13" s="189">
        <v>104</v>
      </c>
      <c r="C13" s="296">
        <v>9</v>
      </c>
      <c r="D13" s="190">
        <v>86</v>
      </c>
      <c r="E13" s="192">
        <v>10</v>
      </c>
      <c r="F13" s="189">
        <v>122</v>
      </c>
      <c r="G13" s="297">
        <v>9</v>
      </c>
      <c r="H13" s="190">
        <v>54</v>
      </c>
      <c r="I13" s="192">
        <v>13</v>
      </c>
      <c r="J13" s="189" t="s">
        <v>26</v>
      </c>
      <c r="K13" s="297">
        <v>42</v>
      </c>
      <c r="L13" s="190" t="s">
        <v>26</v>
      </c>
      <c r="M13" s="192">
        <v>15</v>
      </c>
      <c r="N13" s="189" t="s">
        <v>26</v>
      </c>
      <c r="O13" s="297">
        <v>13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7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4</v>
      </c>
      <c r="AG13" s="192">
        <v>4</v>
      </c>
      <c r="AH13" s="325">
        <v>19</v>
      </c>
      <c r="AI13" s="297">
        <v>3</v>
      </c>
      <c r="AJ13" s="190" t="s">
        <v>26</v>
      </c>
      <c r="AK13" s="192" t="s">
        <v>26</v>
      </c>
      <c r="AL13" s="189" t="s">
        <v>26</v>
      </c>
      <c r="AM13" s="297">
        <v>3</v>
      </c>
      <c r="AN13" s="227">
        <f t="shared" si="0"/>
        <v>574</v>
      </c>
    </row>
    <row r="14" spans="1:44" s="328" customFormat="1" ht="27" thickBot="1">
      <c r="A14" s="333" t="s">
        <v>133</v>
      </c>
      <c r="B14" s="183" t="s">
        <v>26</v>
      </c>
      <c r="C14" s="302" t="s">
        <v>26</v>
      </c>
      <c r="D14" s="184">
        <v>1</v>
      </c>
      <c r="E14" s="185" t="s">
        <v>26</v>
      </c>
      <c r="F14" s="183">
        <v>1</v>
      </c>
      <c r="G14" s="302">
        <v>5</v>
      </c>
      <c r="H14" s="184" t="s">
        <v>26</v>
      </c>
      <c r="I14" s="185" t="s">
        <v>26</v>
      </c>
      <c r="J14" s="183" t="s">
        <v>26</v>
      </c>
      <c r="K14" s="302">
        <v>40</v>
      </c>
      <c r="L14" s="184" t="s">
        <v>26</v>
      </c>
      <c r="M14" s="185">
        <v>5</v>
      </c>
      <c r="N14" s="183" t="s">
        <v>26</v>
      </c>
      <c r="O14" s="302">
        <v>2</v>
      </c>
      <c r="P14" s="184" t="s">
        <v>26</v>
      </c>
      <c r="Q14" s="185" t="s">
        <v>26</v>
      </c>
      <c r="R14" s="183" t="s">
        <v>26</v>
      </c>
      <c r="S14" s="302" t="s">
        <v>26</v>
      </c>
      <c r="T14" s="184" t="s">
        <v>26</v>
      </c>
      <c r="U14" s="185" t="s">
        <v>26</v>
      </c>
      <c r="V14" s="183" t="s">
        <v>26</v>
      </c>
      <c r="W14" s="302">
        <v>2</v>
      </c>
      <c r="X14" s="184" t="s">
        <v>26</v>
      </c>
      <c r="Y14" s="185">
        <v>1</v>
      </c>
      <c r="Z14" s="183">
        <v>16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4</v>
      </c>
      <c r="AF14" s="184">
        <v>2</v>
      </c>
      <c r="AG14" s="185">
        <v>3</v>
      </c>
      <c r="AH14" s="183" t="s">
        <v>26</v>
      </c>
      <c r="AI14" s="302" t="s">
        <v>26</v>
      </c>
      <c r="AJ14" s="184" t="s">
        <v>26</v>
      </c>
      <c r="AK14" s="185">
        <v>4</v>
      </c>
      <c r="AL14" s="183" t="s">
        <v>26</v>
      </c>
      <c r="AM14" s="302">
        <v>4</v>
      </c>
      <c r="AN14" s="227">
        <f t="shared" si="0"/>
        <v>91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30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45">
        <f t="shared" si="0"/>
        <v>42</v>
      </c>
    </row>
    <row r="16" spans="1:44" ht="33.75" customHeight="1" thickBot="1">
      <c r="A16" s="326" t="s">
        <v>17</v>
      </c>
      <c r="B16" s="327">
        <f>SUM(B8:B15)</f>
        <v>136</v>
      </c>
      <c r="C16" s="327">
        <f t="shared" ref="C16:AM16" si="1">SUM(C8:C15)</f>
        <v>13</v>
      </c>
      <c r="D16" s="327">
        <f t="shared" si="1"/>
        <v>112</v>
      </c>
      <c r="E16" s="327">
        <f t="shared" si="1"/>
        <v>12</v>
      </c>
      <c r="F16" s="327">
        <f t="shared" si="1"/>
        <v>158</v>
      </c>
      <c r="G16" s="327">
        <f t="shared" si="1"/>
        <v>20</v>
      </c>
      <c r="H16" s="327">
        <f t="shared" si="1"/>
        <v>82</v>
      </c>
      <c r="I16" s="327">
        <f t="shared" si="1"/>
        <v>16</v>
      </c>
      <c r="J16" s="327" t="s">
        <v>26</v>
      </c>
      <c r="K16" s="327">
        <f t="shared" si="1"/>
        <v>137</v>
      </c>
      <c r="L16" s="327" t="s">
        <v>26</v>
      </c>
      <c r="M16" s="327">
        <f t="shared" si="1"/>
        <v>26</v>
      </c>
      <c r="N16" s="327" t="s">
        <v>26</v>
      </c>
      <c r="O16" s="327">
        <f t="shared" si="1"/>
        <v>21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8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14</v>
      </c>
      <c r="X16" s="327" t="s">
        <v>26</v>
      </c>
      <c r="Y16" s="327">
        <f t="shared" si="1"/>
        <v>10</v>
      </c>
      <c r="Z16" s="327">
        <f t="shared" si="1"/>
        <v>41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5</v>
      </c>
      <c r="AF16" s="327">
        <f t="shared" si="1"/>
        <v>6</v>
      </c>
      <c r="AG16" s="327">
        <f t="shared" si="1"/>
        <v>10</v>
      </c>
      <c r="AH16" s="327">
        <f t="shared" si="1"/>
        <v>24</v>
      </c>
      <c r="AI16" s="327">
        <f t="shared" si="1"/>
        <v>4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892</v>
      </c>
    </row>
    <row r="18" spans="1:20" s="174" customFormat="1" ht="26.25" customHeight="1">
      <c r="A18" s="176" t="s">
        <v>164</v>
      </c>
      <c r="B18" s="565" t="s">
        <v>100</v>
      </c>
      <c r="C18" s="565"/>
      <c r="D18" s="565"/>
      <c r="E18" s="565"/>
      <c r="F18" s="566" t="s">
        <v>17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5" t="s">
        <v>101</v>
      </c>
      <c r="C19" s="565"/>
      <c r="D19" s="565"/>
      <c r="E19" s="565"/>
      <c r="F19" s="567">
        <f>SUM(B16,D16,F16,H16,J16,L16,N16,P16,R16,T16,V16,X16,Z16,AB16,AD16,AF16,AH16,AJ16,AL16)</f>
        <v>559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5" t="s">
        <v>102</v>
      </c>
      <c r="C20" s="565"/>
      <c r="D20" s="565"/>
      <c r="E20" s="565"/>
      <c r="F20" s="566">
        <f>SUM(C16,E16,G16,I16,K16,M16,O16,Q16,S16,U16,W16,Y16,AA16,AC16,AE16,AG16,AI16,AK16,AM16)</f>
        <v>333</v>
      </c>
      <c r="G20" s="566"/>
      <c r="H20" s="566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169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31</v>
      </c>
      <c r="C8" s="357" t="s">
        <v>26</v>
      </c>
      <c r="D8" s="358">
        <v>25</v>
      </c>
      <c r="E8" s="359" t="s">
        <v>26</v>
      </c>
      <c r="F8" s="356">
        <v>34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8</v>
      </c>
      <c r="L9" s="147" t="s">
        <v>26</v>
      </c>
      <c r="M9" s="148">
        <v>1</v>
      </c>
      <c r="N9" s="146" t="s">
        <v>26</v>
      </c>
      <c r="O9" s="366" t="s">
        <v>26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>
        <v>1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27</v>
      </c>
      <c r="AR12" s="168"/>
    </row>
    <row r="13" spans="1:44" ht="27" thickBot="1">
      <c r="A13" s="364" t="s">
        <v>132</v>
      </c>
      <c r="B13" s="146">
        <v>104</v>
      </c>
      <c r="C13" s="365">
        <v>9</v>
      </c>
      <c r="D13" s="147">
        <v>86</v>
      </c>
      <c r="E13" s="148">
        <v>10</v>
      </c>
      <c r="F13" s="146">
        <v>122</v>
      </c>
      <c r="G13" s="366">
        <v>9</v>
      </c>
      <c r="H13" s="147">
        <v>54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4</v>
      </c>
      <c r="AG13" s="148">
        <v>4</v>
      </c>
      <c r="AH13" s="373">
        <v>19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574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1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2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2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91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28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40</v>
      </c>
    </row>
    <row r="16" spans="1:44" ht="33.75" customHeight="1" thickBot="1">
      <c r="A16" s="381" t="s">
        <v>17</v>
      </c>
      <c r="B16" s="382">
        <f>SUM(B8:B15)</f>
        <v>136</v>
      </c>
      <c r="C16" s="382">
        <f t="shared" ref="C16:AM16" si="1">SUM(C8:C15)</f>
        <v>13</v>
      </c>
      <c r="D16" s="382">
        <f t="shared" si="1"/>
        <v>112</v>
      </c>
      <c r="E16" s="382">
        <f t="shared" si="1"/>
        <v>12</v>
      </c>
      <c r="F16" s="382">
        <f t="shared" si="1"/>
        <v>158</v>
      </c>
      <c r="G16" s="382">
        <f t="shared" si="1"/>
        <v>20</v>
      </c>
      <c r="H16" s="382">
        <f t="shared" si="1"/>
        <v>82</v>
      </c>
      <c r="I16" s="382">
        <f t="shared" si="1"/>
        <v>16</v>
      </c>
      <c r="J16" s="382" t="s">
        <v>26</v>
      </c>
      <c r="K16" s="382">
        <f t="shared" si="1"/>
        <v>135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14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6</v>
      </c>
      <c r="AG16" s="382">
        <f t="shared" si="1"/>
        <v>10</v>
      </c>
      <c r="AH16" s="382">
        <f t="shared" si="1"/>
        <v>24</v>
      </c>
      <c r="AI16" s="382">
        <f t="shared" si="1"/>
        <v>4</v>
      </c>
      <c r="AJ16" s="382" t="s">
        <v>26</v>
      </c>
      <c r="AK16" s="382">
        <f t="shared" si="1"/>
        <v>6</v>
      </c>
      <c r="AL16" s="382" t="s">
        <v>26</v>
      </c>
      <c r="AM16" s="382">
        <f t="shared" si="1"/>
        <v>7</v>
      </c>
      <c r="AN16" s="383">
        <f>SUM(AN8:AN15)</f>
        <v>890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559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331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170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31</v>
      </c>
      <c r="C8" s="357" t="s">
        <v>26</v>
      </c>
      <c r="D8" s="358">
        <v>25</v>
      </c>
      <c r="E8" s="359" t="s">
        <v>26</v>
      </c>
      <c r="F8" s="356">
        <v>34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8</v>
      </c>
      <c r="L9" s="147" t="s">
        <v>26</v>
      </c>
      <c r="M9" s="148">
        <v>1</v>
      </c>
      <c r="N9" s="146" t="s">
        <v>26</v>
      </c>
      <c r="O9" s="366" t="s">
        <v>26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>
        <v>1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27</v>
      </c>
      <c r="AR12" s="168"/>
    </row>
    <row r="13" spans="1:44" ht="27" thickBot="1">
      <c r="A13" s="364" t="s">
        <v>132</v>
      </c>
      <c r="B13" s="146">
        <v>104</v>
      </c>
      <c r="C13" s="365">
        <v>9</v>
      </c>
      <c r="D13" s="147">
        <v>86</v>
      </c>
      <c r="E13" s="148">
        <v>10</v>
      </c>
      <c r="F13" s="146">
        <v>122</v>
      </c>
      <c r="G13" s="366">
        <v>9</v>
      </c>
      <c r="H13" s="147">
        <v>54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19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573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1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2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2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90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28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40</v>
      </c>
    </row>
    <row r="16" spans="1:44" ht="33.75" customHeight="1" thickBot="1">
      <c r="A16" s="381" t="s">
        <v>17</v>
      </c>
      <c r="B16" s="382">
        <f>SUM(B8:B15)</f>
        <v>136</v>
      </c>
      <c r="C16" s="382">
        <f t="shared" ref="C16:AM16" si="1">SUM(C8:C15)</f>
        <v>13</v>
      </c>
      <c r="D16" s="382">
        <f t="shared" si="1"/>
        <v>112</v>
      </c>
      <c r="E16" s="382">
        <f t="shared" si="1"/>
        <v>12</v>
      </c>
      <c r="F16" s="382">
        <f t="shared" si="1"/>
        <v>158</v>
      </c>
      <c r="G16" s="382">
        <f t="shared" si="1"/>
        <v>20</v>
      </c>
      <c r="H16" s="382">
        <f t="shared" si="1"/>
        <v>82</v>
      </c>
      <c r="I16" s="382">
        <f t="shared" si="1"/>
        <v>16</v>
      </c>
      <c r="J16" s="382" t="s">
        <v>26</v>
      </c>
      <c r="K16" s="382">
        <f t="shared" si="1"/>
        <v>135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14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5</v>
      </c>
      <c r="AG16" s="382">
        <f t="shared" si="1"/>
        <v>10</v>
      </c>
      <c r="AH16" s="382">
        <f t="shared" si="1"/>
        <v>24</v>
      </c>
      <c r="AI16" s="382">
        <f t="shared" si="1"/>
        <v>4</v>
      </c>
      <c r="AJ16" s="382" t="s">
        <v>26</v>
      </c>
      <c r="AK16" s="382">
        <f t="shared" si="1"/>
        <v>6</v>
      </c>
      <c r="AL16" s="382" t="s">
        <v>26</v>
      </c>
      <c r="AM16" s="382">
        <f t="shared" si="1"/>
        <v>7</v>
      </c>
      <c r="AN16" s="383">
        <f>SUM(AN8:AN15)</f>
        <v>888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558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330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171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27</v>
      </c>
      <c r="C8" s="357" t="s">
        <v>26</v>
      </c>
      <c r="D8" s="358">
        <v>27</v>
      </c>
      <c r="E8" s="359" t="s">
        <v>26</v>
      </c>
      <c r="F8" s="356">
        <v>36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8</v>
      </c>
      <c r="L9" s="147" t="s">
        <v>26</v>
      </c>
      <c r="M9" s="148">
        <v>1</v>
      </c>
      <c r="N9" s="146" t="s">
        <v>26</v>
      </c>
      <c r="O9" s="366" t="s">
        <v>26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>
        <v>1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27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107</v>
      </c>
      <c r="E13" s="148">
        <v>10</v>
      </c>
      <c r="F13" s="146">
        <v>146</v>
      </c>
      <c r="G13" s="366">
        <v>9</v>
      </c>
      <c r="H13" s="147">
        <v>56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4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574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2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94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76</v>
      </c>
      <c r="C16" s="382">
        <f t="shared" ref="C16:AM16" si="1">SUM(C8:C15)</f>
        <v>13</v>
      </c>
      <c r="D16" s="382">
        <f t="shared" si="1"/>
        <v>135</v>
      </c>
      <c r="E16" s="382">
        <f t="shared" si="1"/>
        <v>12</v>
      </c>
      <c r="F16" s="382">
        <f t="shared" si="1"/>
        <v>186</v>
      </c>
      <c r="G16" s="382">
        <f t="shared" si="1"/>
        <v>20</v>
      </c>
      <c r="H16" s="382">
        <f t="shared" si="1"/>
        <v>84</v>
      </c>
      <c r="I16" s="382">
        <f t="shared" si="1"/>
        <v>16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6</v>
      </c>
      <c r="AG16" s="382">
        <f t="shared" si="1"/>
        <v>10</v>
      </c>
      <c r="AH16" s="382">
        <f t="shared" si="1"/>
        <v>33</v>
      </c>
      <c r="AI16" s="382">
        <f t="shared" si="1"/>
        <v>4</v>
      </c>
      <c r="AJ16" s="382" t="s">
        <v>26</v>
      </c>
      <c r="AK16" s="382">
        <f t="shared" si="1"/>
        <v>6</v>
      </c>
      <c r="AL16" s="382" t="s">
        <v>26</v>
      </c>
      <c r="AM16" s="382">
        <f t="shared" si="1"/>
        <v>7</v>
      </c>
      <c r="AN16" s="383">
        <f>SUM(AN8:AN15)</f>
        <v>895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561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334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172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27</v>
      </c>
      <c r="C8" s="357" t="s">
        <v>26</v>
      </c>
      <c r="D8" s="358">
        <v>27</v>
      </c>
      <c r="E8" s="359" t="s">
        <v>26</v>
      </c>
      <c r="F8" s="356">
        <v>36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8</v>
      </c>
      <c r="L9" s="147" t="s">
        <v>26</v>
      </c>
      <c r="M9" s="148">
        <v>1</v>
      </c>
      <c r="N9" s="146" t="s">
        <v>26</v>
      </c>
      <c r="O9" s="366" t="s">
        <v>26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>
        <v>1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26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107</v>
      </c>
      <c r="E13" s="148">
        <v>10</v>
      </c>
      <c r="F13" s="146">
        <v>146</v>
      </c>
      <c r="G13" s="366">
        <v>9</v>
      </c>
      <c r="H13" s="147">
        <v>56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4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574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1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76</v>
      </c>
      <c r="C16" s="382">
        <f t="shared" ref="C16:AM16" si="1">SUM(C8:C15)</f>
        <v>13</v>
      </c>
      <c r="D16" s="382">
        <f t="shared" si="1"/>
        <v>135</v>
      </c>
      <c r="E16" s="382">
        <f t="shared" si="1"/>
        <v>12</v>
      </c>
      <c r="F16" s="382">
        <f t="shared" si="1"/>
        <v>186</v>
      </c>
      <c r="G16" s="382">
        <f t="shared" si="1"/>
        <v>20</v>
      </c>
      <c r="H16" s="382">
        <f t="shared" si="1"/>
        <v>84</v>
      </c>
      <c r="I16" s="382">
        <f t="shared" si="1"/>
        <v>16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21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5</v>
      </c>
      <c r="AG16" s="382">
        <f t="shared" si="1"/>
        <v>10</v>
      </c>
      <c r="AH16" s="382">
        <f t="shared" si="1"/>
        <v>33</v>
      </c>
      <c r="AI16" s="382">
        <f t="shared" si="1"/>
        <v>4</v>
      </c>
      <c r="AJ16" s="382" t="s">
        <v>26</v>
      </c>
      <c r="AK16" s="382">
        <f t="shared" si="1"/>
        <v>5</v>
      </c>
      <c r="AL16" s="382" t="s">
        <v>26</v>
      </c>
      <c r="AM16" s="382">
        <f t="shared" si="1"/>
        <v>7</v>
      </c>
      <c r="AN16" s="383">
        <f>SUM(AN8:AN15)</f>
        <v>893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560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333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173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27</v>
      </c>
      <c r="C8" s="357" t="s">
        <v>26</v>
      </c>
      <c r="D8" s="358">
        <v>27</v>
      </c>
      <c r="E8" s="359" t="s">
        <v>26</v>
      </c>
      <c r="F8" s="356">
        <v>36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7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 t="s">
        <v>26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25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105</v>
      </c>
      <c r="E13" s="148">
        <v>10</v>
      </c>
      <c r="F13" s="146">
        <v>146</v>
      </c>
      <c r="G13" s="366">
        <v>9</v>
      </c>
      <c r="H13" s="147">
        <v>54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4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570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1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32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44</v>
      </c>
    </row>
    <row r="16" spans="1:44" ht="33.75" customHeight="1" thickBot="1">
      <c r="A16" s="381" t="s">
        <v>17</v>
      </c>
      <c r="B16" s="382">
        <f>SUM(B8:B15)</f>
        <v>76</v>
      </c>
      <c r="C16" s="382">
        <f t="shared" ref="C16:AM16" si="1">SUM(C8:C15)</f>
        <v>13</v>
      </c>
      <c r="D16" s="382">
        <f t="shared" si="1"/>
        <v>133</v>
      </c>
      <c r="E16" s="382">
        <f t="shared" si="1"/>
        <v>12</v>
      </c>
      <c r="F16" s="382">
        <f t="shared" si="1"/>
        <v>186</v>
      </c>
      <c r="G16" s="382">
        <f t="shared" si="1"/>
        <v>20</v>
      </c>
      <c r="H16" s="382">
        <f t="shared" si="1"/>
        <v>82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5</v>
      </c>
      <c r="AG16" s="382">
        <f t="shared" si="1"/>
        <v>10</v>
      </c>
      <c r="AH16" s="382">
        <f t="shared" si="1"/>
        <v>33</v>
      </c>
      <c r="AI16" s="382">
        <f t="shared" si="1"/>
        <v>4</v>
      </c>
      <c r="AJ16" s="382" t="s">
        <v>26</v>
      </c>
      <c r="AK16" s="382">
        <f t="shared" si="1"/>
        <v>5</v>
      </c>
      <c r="AL16" s="382" t="s">
        <v>26</v>
      </c>
      <c r="AM16" s="382">
        <f t="shared" si="1"/>
        <v>7</v>
      </c>
      <c r="AN16" s="383">
        <f>SUM(AN8:AN15)</f>
        <v>890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556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334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2" enableFormatConditionsCalculation="0">
    <tabColor indexed="17"/>
  </sheetPr>
  <dimension ref="A1:U13"/>
  <sheetViews>
    <sheetView zoomScale="85" workbookViewId="0">
      <selection activeCell="T11" sqref="T11"/>
    </sheetView>
  </sheetViews>
  <sheetFormatPr defaultRowHeight="26.25"/>
  <cols>
    <col min="1" max="1" width="26" style="2" customWidth="1"/>
    <col min="2" max="2" width="6.140625" style="3" customWidth="1"/>
    <col min="3" max="4" width="8.5703125" style="3" customWidth="1"/>
    <col min="5" max="6" width="6.140625" style="3" customWidth="1"/>
    <col min="7" max="8" width="8.5703125" style="3" customWidth="1"/>
    <col min="9" max="10" width="6.140625" style="3" customWidth="1"/>
    <col min="11" max="11" width="8.5703125" style="3" customWidth="1"/>
    <col min="12" max="12" width="6.140625" style="3" customWidth="1"/>
    <col min="13" max="13" width="8.5703125" style="3" customWidth="1"/>
    <col min="14" max="15" width="6.140625" style="3" customWidth="1"/>
    <col min="16" max="16" width="9" style="1" customWidth="1"/>
    <col min="17" max="16384" width="9.140625" style="1"/>
  </cols>
  <sheetData>
    <row r="1" spans="1:21" s="42" customFormat="1">
      <c r="A1" s="515" t="s">
        <v>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21" s="42" customFormat="1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21" s="42" customFormat="1">
      <c r="A3" s="515" t="s">
        <v>33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21" ht="27" thickBot="1"/>
    <row r="5" spans="1:21" ht="30.75" customHeight="1">
      <c r="A5" s="516" t="s">
        <v>2</v>
      </c>
      <c r="B5" s="499" t="s">
        <v>7</v>
      </c>
      <c r="C5" s="494" t="s">
        <v>19</v>
      </c>
      <c r="D5" s="494" t="s">
        <v>13</v>
      </c>
      <c r="E5" s="494" t="s">
        <v>20</v>
      </c>
      <c r="F5" s="494" t="s">
        <v>8</v>
      </c>
      <c r="G5" s="494" t="s">
        <v>21</v>
      </c>
      <c r="H5" s="494" t="s">
        <v>14</v>
      </c>
      <c r="I5" s="494" t="s">
        <v>18</v>
      </c>
      <c r="J5" s="494" t="s">
        <v>15</v>
      </c>
      <c r="K5" s="520" t="s">
        <v>22</v>
      </c>
      <c r="L5" s="520" t="s">
        <v>9</v>
      </c>
      <c r="M5" s="520" t="s">
        <v>12</v>
      </c>
      <c r="N5" s="520" t="s">
        <v>10</v>
      </c>
      <c r="O5" s="520" t="s">
        <v>11</v>
      </c>
      <c r="P5" s="518" t="s">
        <v>17</v>
      </c>
    </row>
    <row r="6" spans="1:21" ht="116.25" customHeight="1" thickBot="1">
      <c r="A6" s="517"/>
      <c r="B6" s="500"/>
      <c r="C6" s="495"/>
      <c r="D6" s="495"/>
      <c r="E6" s="495"/>
      <c r="F6" s="495"/>
      <c r="G6" s="495"/>
      <c r="H6" s="495"/>
      <c r="I6" s="495"/>
      <c r="J6" s="495"/>
      <c r="K6" s="521"/>
      <c r="L6" s="521"/>
      <c r="M6" s="521"/>
      <c r="N6" s="521"/>
      <c r="O6" s="521"/>
      <c r="P6" s="519"/>
    </row>
    <row r="7" spans="1:21" ht="33.75" customHeight="1">
      <c r="A7" s="37" t="s">
        <v>3</v>
      </c>
      <c r="B7" s="6">
        <v>43</v>
      </c>
      <c r="C7" s="7">
        <v>49</v>
      </c>
      <c r="D7" s="7">
        <v>46</v>
      </c>
      <c r="E7" s="7">
        <v>39</v>
      </c>
      <c r="F7" s="7" t="s">
        <v>26</v>
      </c>
      <c r="G7" s="7" t="s">
        <v>26</v>
      </c>
      <c r="H7" s="7" t="s">
        <v>26</v>
      </c>
      <c r="I7" s="7" t="s">
        <v>26</v>
      </c>
      <c r="J7" s="7" t="s">
        <v>26</v>
      </c>
      <c r="K7" s="7" t="s">
        <v>26</v>
      </c>
      <c r="L7" s="7" t="s">
        <v>26</v>
      </c>
      <c r="M7" s="7" t="s">
        <v>26</v>
      </c>
      <c r="N7" s="7" t="s">
        <v>26</v>
      </c>
      <c r="O7" s="7" t="s">
        <v>26</v>
      </c>
      <c r="P7" s="46">
        <f t="shared" ref="P7:P12" si="0">SUM(B7:O7)</f>
        <v>177</v>
      </c>
      <c r="Q7" s="43"/>
    </row>
    <row r="8" spans="1:21" ht="33.75" customHeight="1">
      <c r="A8" s="38" t="s">
        <v>6</v>
      </c>
      <c r="B8" s="8">
        <v>1</v>
      </c>
      <c r="C8" s="9">
        <v>1</v>
      </c>
      <c r="D8" s="9" t="s">
        <v>26</v>
      </c>
      <c r="E8" s="9">
        <v>1</v>
      </c>
      <c r="F8" s="9">
        <v>10</v>
      </c>
      <c r="G8" s="9">
        <v>2</v>
      </c>
      <c r="H8" s="9" t="s">
        <v>26</v>
      </c>
      <c r="I8" s="9" t="s">
        <v>26</v>
      </c>
      <c r="J8" s="9">
        <v>1</v>
      </c>
      <c r="K8" s="9" t="s">
        <v>26</v>
      </c>
      <c r="L8" s="9" t="s">
        <v>26</v>
      </c>
      <c r="M8" s="9" t="s">
        <v>26</v>
      </c>
      <c r="N8" s="9" t="s">
        <v>26</v>
      </c>
      <c r="O8" s="10" t="s">
        <v>26</v>
      </c>
      <c r="P8" s="47">
        <f t="shared" si="0"/>
        <v>16</v>
      </c>
    </row>
    <row r="9" spans="1:21" ht="33.75" customHeight="1">
      <c r="A9" s="38" t="s">
        <v>4</v>
      </c>
      <c r="B9" s="8" t="s">
        <v>26</v>
      </c>
      <c r="C9" s="9" t="s">
        <v>26</v>
      </c>
      <c r="D9" s="9" t="s">
        <v>26</v>
      </c>
      <c r="E9" s="9" t="s">
        <v>26</v>
      </c>
      <c r="F9" s="9">
        <v>33</v>
      </c>
      <c r="G9" s="9" t="s">
        <v>26</v>
      </c>
      <c r="H9" s="9" t="s">
        <v>26</v>
      </c>
      <c r="I9" s="9" t="s">
        <v>26</v>
      </c>
      <c r="J9" s="9" t="s">
        <v>26</v>
      </c>
      <c r="K9" s="9" t="s">
        <v>26</v>
      </c>
      <c r="L9" s="9" t="s">
        <v>26</v>
      </c>
      <c r="M9" s="9" t="s">
        <v>26</v>
      </c>
      <c r="N9" s="9" t="s">
        <v>26</v>
      </c>
      <c r="O9" s="10" t="s">
        <v>26</v>
      </c>
      <c r="P9" s="47">
        <f t="shared" si="0"/>
        <v>33</v>
      </c>
    </row>
    <row r="10" spans="1:21" ht="33.75" customHeight="1">
      <c r="A10" s="38" t="s">
        <v>5</v>
      </c>
      <c r="B10" s="8">
        <v>2</v>
      </c>
      <c r="C10" s="9">
        <v>2</v>
      </c>
      <c r="D10" s="9">
        <v>10</v>
      </c>
      <c r="E10" s="9">
        <v>3</v>
      </c>
      <c r="F10" s="9">
        <v>3</v>
      </c>
      <c r="G10" s="9">
        <v>1</v>
      </c>
      <c r="H10" s="9" t="s">
        <v>26</v>
      </c>
      <c r="I10" s="9" t="s">
        <v>26</v>
      </c>
      <c r="J10" s="9" t="s">
        <v>26</v>
      </c>
      <c r="K10" s="9" t="s">
        <v>26</v>
      </c>
      <c r="L10" s="9">
        <v>3</v>
      </c>
      <c r="M10" s="9">
        <v>1</v>
      </c>
      <c r="N10" s="9" t="s">
        <v>26</v>
      </c>
      <c r="O10" s="10" t="s">
        <v>26</v>
      </c>
      <c r="P10" s="47">
        <f t="shared" si="0"/>
        <v>25</v>
      </c>
      <c r="U10" s="42"/>
    </row>
    <row r="11" spans="1:21" ht="57" customHeight="1">
      <c r="A11" s="38" t="s">
        <v>91</v>
      </c>
      <c r="B11" s="8">
        <v>23</v>
      </c>
      <c r="C11" s="9">
        <v>25</v>
      </c>
      <c r="D11" s="9">
        <v>28</v>
      </c>
      <c r="E11" s="9">
        <v>20</v>
      </c>
      <c r="F11" s="9">
        <v>4</v>
      </c>
      <c r="G11" s="9">
        <v>3</v>
      </c>
      <c r="H11" s="9">
        <v>3</v>
      </c>
      <c r="I11" s="9">
        <v>1</v>
      </c>
      <c r="J11" s="9">
        <v>1</v>
      </c>
      <c r="K11" s="9" t="s">
        <v>26</v>
      </c>
      <c r="L11" s="9" t="s">
        <v>26</v>
      </c>
      <c r="M11" s="9" t="s">
        <v>26</v>
      </c>
      <c r="N11" s="9">
        <v>3</v>
      </c>
      <c r="O11" s="10" t="s">
        <v>26</v>
      </c>
      <c r="P11" s="47">
        <f t="shared" si="0"/>
        <v>111</v>
      </c>
    </row>
    <row r="12" spans="1:21" ht="57" customHeight="1">
      <c r="A12" s="40" t="s">
        <v>24</v>
      </c>
      <c r="B12" s="11">
        <v>5</v>
      </c>
      <c r="C12" s="12">
        <v>12</v>
      </c>
      <c r="D12" s="12">
        <v>43</v>
      </c>
      <c r="E12" s="12">
        <v>8</v>
      </c>
      <c r="F12" s="12">
        <v>61</v>
      </c>
      <c r="G12" s="12">
        <v>15</v>
      </c>
      <c r="H12" s="12">
        <v>16</v>
      </c>
      <c r="I12" s="12">
        <v>1</v>
      </c>
      <c r="J12" s="12">
        <v>2</v>
      </c>
      <c r="K12" s="12">
        <v>2</v>
      </c>
      <c r="L12" s="12">
        <v>8</v>
      </c>
      <c r="M12" s="12">
        <v>8</v>
      </c>
      <c r="N12" s="12">
        <v>37</v>
      </c>
      <c r="O12" s="13">
        <v>10</v>
      </c>
      <c r="P12" s="47">
        <f t="shared" si="0"/>
        <v>228</v>
      </c>
      <c r="S12" s="44"/>
    </row>
    <row r="13" spans="1:21" ht="33.75" customHeight="1" thickBot="1">
      <c r="A13" s="48" t="s">
        <v>17</v>
      </c>
      <c r="B13" s="49">
        <f t="shared" ref="B13:P13" si="1">SUM(B7:B12)</f>
        <v>74</v>
      </c>
      <c r="C13" s="50">
        <f t="shared" si="1"/>
        <v>89</v>
      </c>
      <c r="D13" s="50">
        <f t="shared" si="1"/>
        <v>127</v>
      </c>
      <c r="E13" s="50">
        <f t="shared" si="1"/>
        <v>71</v>
      </c>
      <c r="F13" s="50">
        <f t="shared" si="1"/>
        <v>111</v>
      </c>
      <c r="G13" s="50">
        <f t="shared" si="1"/>
        <v>21</v>
      </c>
      <c r="H13" s="50">
        <f t="shared" si="1"/>
        <v>19</v>
      </c>
      <c r="I13" s="50">
        <f t="shared" si="1"/>
        <v>2</v>
      </c>
      <c r="J13" s="50">
        <f t="shared" si="1"/>
        <v>4</v>
      </c>
      <c r="K13" s="50">
        <f t="shared" si="1"/>
        <v>2</v>
      </c>
      <c r="L13" s="50">
        <f t="shared" si="1"/>
        <v>11</v>
      </c>
      <c r="M13" s="50">
        <f t="shared" si="1"/>
        <v>9</v>
      </c>
      <c r="N13" s="50">
        <f t="shared" si="1"/>
        <v>40</v>
      </c>
      <c r="O13" s="50">
        <f t="shared" si="1"/>
        <v>10</v>
      </c>
      <c r="P13" s="45">
        <f t="shared" si="1"/>
        <v>590</v>
      </c>
    </row>
  </sheetData>
  <sheetProtection selectLockedCells="1" selectUnlockedCells="1"/>
  <protectedRanges>
    <protectedRange password="CC33" sqref="B7:O10 B12:O12" name="ช่วง1"/>
    <protectedRange password="CC33" sqref="B11:O11" name="ช่วง1_1"/>
  </protectedRanges>
  <mergeCells count="19">
    <mergeCell ref="N5:N6"/>
    <mergeCell ref="E5:E6"/>
    <mergeCell ref="P5:P6"/>
    <mergeCell ref="A1:P1"/>
    <mergeCell ref="A2:P2"/>
    <mergeCell ref="A3:P3"/>
    <mergeCell ref="H5:H6"/>
    <mergeCell ref="I5:I6"/>
    <mergeCell ref="J5:J6"/>
    <mergeCell ref="A5:A6"/>
    <mergeCell ref="B5:B6"/>
    <mergeCell ref="C5:C6"/>
    <mergeCell ref="D5:D6"/>
    <mergeCell ref="G5:G6"/>
    <mergeCell ref="F5:F6"/>
    <mergeCell ref="O5:O6"/>
    <mergeCell ref="K5:K6"/>
    <mergeCell ref="L5:L6"/>
    <mergeCell ref="M5:M6"/>
  </mergeCells>
  <phoneticPr fontId="1" type="noConversion"/>
  <pageMargins left="0.44" right="0.25" top="0.51" bottom="0.45" header="0.31" footer="0.28999999999999998"/>
  <pageSetup paperSize="9" scale="7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Z5" sqref="Z5:AA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174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27</v>
      </c>
      <c r="C8" s="357" t="s">
        <v>26</v>
      </c>
      <c r="D8" s="358">
        <v>27</v>
      </c>
      <c r="E8" s="359" t="s">
        <v>26</v>
      </c>
      <c r="F8" s="356">
        <v>36</v>
      </c>
      <c r="G8" s="360" t="s">
        <v>26</v>
      </c>
      <c r="H8" s="358">
        <v>26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121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7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14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2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4</v>
      </c>
    </row>
    <row r="11" spans="1:44" ht="27" thickBot="1">
      <c r="A11" s="370" t="s">
        <v>4</v>
      </c>
      <c r="B11" s="142" t="s">
        <v>26</v>
      </c>
      <c r="C11" s="371">
        <v>2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19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 t="s">
        <v>26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25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105</v>
      </c>
      <c r="E13" s="148">
        <v>10</v>
      </c>
      <c r="F13" s="146">
        <v>146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15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4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569</v>
      </c>
    </row>
    <row r="14" spans="1:44" s="375" customFormat="1" ht="27" thickBot="1">
      <c r="A14" s="370" t="s">
        <v>133</v>
      </c>
      <c r="B14" s="142" t="s">
        <v>26</v>
      </c>
      <c r="C14" s="368" t="s">
        <v>26</v>
      </c>
      <c r="D14" s="143">
        <v>1</v>
      </c>
      <c r="E14" s="102" t="s">
        <v>26</v>
      </c>
      <c r="F14" s="142">
        <v>3</v>
      </c>
      <c r="G14" s="368">
        <v>5</v>
      </c>
      <c r="H14" s="143" t="s">
        <v>26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5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 t="s">
        <v>26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16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3</v>
      </c>
      <c r="AF14" s="143">
        <v>1</v>
      </c>
      <c r="AG14" s="102">
        <v>3</v>
      </c>
      <c r="AH14" s="142" t="s">
        <v>26</v>
      </c>
      <c r="AI14" s="368" t="s">
        <v>26</v>
      </c>
      <c r="AJ14" s="143" t="s">
        <v>26</v>
      </c>
      <c r="AK14" s="102">
        <v>4</v>
      </c>
      <c r="AL14" s="142" t="s">
        <v>26</v>
      </c>
      <c r="AM14" s="368">
        <v>4</v>
      </c>
      <c r="AN14" s="374">
        <f t="shared" si="0"/>
        <v>93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32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44</v>
      </c>
    </row>
    <row r="16" spans="1:44" ht="33.75" customHeight="1" thickBot="1">
      <c r="A16" s="381" t="s">
        <v>17</v>
      </c>
      <c r="B16" s="382">
        <f>SUM(B8:B15)</f>
        <v>76</v>
      </c>
      <c r="C16" s="382">
        <f t="shared" ref="C16:AM16" si="1">SUM(C8:C15)</f>
        <v>13</v>
      </c>
      <c r="D16" s="382">
        <f t="shared" si="1"/>
        <v>133</v>
      </c>
      <c r="E16" s="382">
        <f t="shared" si="1"/>
        <v>12</v>
      </c>
      <c r="F16" s="382">
        <f t="shared" si="1"/>
        <v>186</v>
      </c>
      <c r="G16" s="382">
        <f t="shared" si="1"/>
        <v>20</v>
      </c>
      <c r="H16" s="382">
        <f t="shared" si="1"/>
        <v>81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26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41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4</v>
      </c>
      <c r="AF16" s="382">
        <f t="shared" si="1"/>
        <v>5</v>
      </c>
      <c r="AG16" s="382">
        <f t="shared" si="1"/>
        <v>10</v>
      </c>
      <c r="AH16" s="382">
        <f t="shared" si="1"/>
        <v>33</v>
      </c>
      <c r="AI16" s="382">
        <f t="shared" si="1"/>
        <v>4</v>
      </c>
      <c r="AJ16" s="382" t="s">
        <v>26</v>
      </c>
      <c r="AK16" s="382">
        <f t="shared" si="1"/>
        <v>5</v>
      </c>
      <c r="AL16" s="382" t="s">
        <v>26</v>
      </c>
      <c r="AM16" s="382">
        <f t="shared" si="1"/>
        <v>7</v>
      </c>
      <c r="AN16" s="383">
        <f>SUM(AN8:AN15)</f>
        <v>889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555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334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activeCell="A5" sqref="A1:IV65536"/>
    </sheetView>
  </sheetViews>
  <sheetFormatPr defaultRowHeight="26.25"/>
  <cols>
    <col min="1" max="1" width="33.7109375" style="173" bestFit="1" customWidth="1"/>
    <col min="2" max="2" width="4.7109375" style="174" bestFit="1" customWidth="1"/>
    <col min="3" max="3" width="4.28515625" style="174" bestFit="1" customWidth="1"/>
    <col min="4" max="4" width="4.7109375" style="174" bestFit="1" customWidth="1"/>
    <col min="5" max="5" width="4.28515625" style="174" bestFit="1" customWidth="1"/>
    <col min="6" max="6" width="4.7109375" style="174" bestFit="1" customWidth="1"/>
    <col min="7" max="10" width="4.28515625" style="174" bestFit="1" customWidth="1"/>
    <col min="11" max="11" width="4.7109375" style="174" bestFit="1" customWidth="1"/>
    <col min="12" max="27" width="4.28515625" style="174" bestFit="1" customWidth="1"/>
    <col min="28" max="28" width="4.28515625" style="174" customWidth="1"/>
    <col min="29" max="29" width="4.28515625" style="174" bestFit="1" customWidth="1"/>
    <col min="30" max="30" width="4.42578125" style="174" customWidth="1"/>
    <col min="31" max="31" width="4.28515625" style="174" customWidth="1"/>
    <col min="32" max="32" width="4.42578125" style="174" customWidth="1"/>
    <col min="33" max="39" width="4.28515625" style="174" customWidth="1"/>
    <col min="40" max="40" width="7.7109375" style="175" customWidth="1"/>
    <col min="41" max="16384" width="9.140625" style="175"/>
  </cols>
  <sheetData>
    <row r="1" spans="1:44" s="384" customForma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</row>
    <row r="2" spans="1:44" s="384" customFormat="1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  <c r="AN2" s="544"/>
    </row>
    <row r="3" spans="1:44" s="384" customFormat="1">
      <c r="A3" s="544" t="s">
        <v>175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544"/>
      <c r="AC3" s="544"/>
      <c r="AD3" s="544"/>
      <c r="AE3" s="544"/>
      <c r="AF3" s="544"/>
      <c r="AG3" s="544"/>
      <c r="AH3" s="544"/>
      <c r="AI3" s="544"/>
      <c r="AJ3" s="544"/>
      <c r="AK3" s="544"/>
      <c r="AL3" s="544"/>
      <c r="AM3" s="544"/>
      <c r="AN3" s="544"/>
    </row>
    <row r="4" spans="1:44" ht="27" thickBot="1"/>
    <row r="5" spans="1:44" ht="30.75" customHeight="1">
      <c r="A5" s="554" t="s">
        <v>2</v>
      </c>
      <c r="B5" s="575" t="s">
        <v>7</v>
      </c>
      <c r="C5" s="583"/>
      <c r="D5" s="575" t="s">
        <v>19</v>
      </c>
      <c r="E5" s="583"/>
      <c r="F5" s="575" t="s">
        <v>13</v>
      </c>
      <c r="G5" s="579"/>
      <c r="H5" s="575" t="s">
        <v>20</v>
      </c>
      <c r="I5" s="583"/>
      <c r="J5" s="579" t="s">
        <v>8</v>
      </c>
      <c r="K5" s="579"/>
      <c r="L5" s="575" t="s">
        <v>21</v>
      </c>
      <c r="M5" s="583"/>
      <c r="N5" s="579" t="s">
        <v>14</v>
      </c>
      <c r="O5" s="579"/>
      <c r="P5" s="575" t="s">
        <v>18</v>
      </c>
      <c r="Q5" s="583"/>
      <c r="R5" s="579" t="s">
        <v>15</v>
      </c>
      <c r="S5" s="579"/>
      <c r="T5" s="575" t="s">
        <v>166</v>
      </c>
      <c r="U5" s="583"/>
      <c r="V5" s="579" t="s">
        <v>9</v>
      </c>
      <c r="W5" s="579"/>
      <c r="X5" s="575" t="s">
        <v>12</v>
      </c>
      <c r="Y5" s="583"/>
      <c r="Z5" s="579" t="s">
        <v>176</v>
      </c>
      <c r="AA5" s="579"/>
      <c r="AB5" s="575" t="s">
        <v>11</v>
      </c>
      <c r="AC5" s="583"/>
      <c r="AD5" s="575" t="s">
        <v>124</v>
      </c>
      <c r="AE5" s="583" t="s">
        <v>125</v>
      </c>
      <c r="AF5" s="575" t="s">
        <v>156</v>
      </c>
      <c r="AG5" s="583" t="s">
        <v>158</v>
      </c>
      <c r="AH5" s="575" t="s">
        <v>154</v>
      </c>
      <c r="AI5" s="583"/>
      <c r="AJ5" s="575" t="s">
        <v>131</v>
      </c>
      <c r="AK5" s="579"/>
      <c r="AL5" s="575" t="s">
        <v>157</v>
      </c>
      <c r="AM5" s="583"/>
      <c r="AN5" s="589" t="s">
        <v>17</v>
      </c>
    </row>
    <row r="6" spans="1:44" ht="116.25" customHeight="1" thickBot="1">
      <c r="A6" s="555"/>
      <c r="B6" s="584"/>
      <c r="C6" s="585"/>
      <c r="D6" s="584"/>
      <c r="E6" s="585"/>
      <c r="F6" s="584"/>
      <c r="G6" s="586"/>
      <c r="H6" s="584"/>
      <c r="I6" s="585"/>
      <c r="J6" s="586"/>
      <c r="K6" s="586"/>
      <c r="L6" s="584"/>
      <c r="M6" s="585"/>
      <c r="N6" s="586"/>
      <c r="O6" s="586"/>
      <c r="P6" s="584"/>
      <c r="Q6" s="585"/>
      <c r="R6" s="586"/>
      <c r="S6" s="586"/>
      <c r="T6" s="584"/>
      <c r="U6" s="585"/>
      <c r="V6" s="586"/>
      <c r="W6" s="586"/>
      <c r="X6" s="584"/>
      <c r="Y6" s="585"/>
      <c r="Z6" s="586"/>
      <c r="AA6" s="586"/>
      <c r="AB6" s="584"/>
      <c r="AC6" s="585"/>
      <c r="AD6" s="584"/>
      <c r="AE6" s="585"/>
      <c r="AF6" s="588"/>
      <c r="AG6" s="587"/>
      <c r="AH6" s="584"/>
      <c r="AI6" s="585"/>
      <c r="AJ6" s="584"/>
      <c r="AK6" s="586"/>
      <c r="AL6" s="584"/>
      <c r="AM6" s="585"/>
      <c r="AN6" s="590"/>
    </row>
    <row r="7" spans="1:44" ht="64.5" customHeight="1" thickBot="1">
      <c r="A7" s="556"/>
      <c r="B7" s="315" t="s">
        <v>44</v>
      </c>
      <c r="C7" s="316" t="s">
        <v>45</v>
      </c>
      <c r="D7" s="317" t="s">
        <v>44</v>
      </c>
      <c r="E7" s="318" t="s">
        <v>45</v>
      </c>
      <c r="F7" s="315" t="s">
        <v>44</v>
      </c>
      <c r="G7" s="316" t="s">
        <v>45</v>
      </c>
      <c r="H7" s="317" t="s">
        <v>44</v>
      </c>
      <c r="I7" s="318" t="s">
        <v>45</v>
      </c>
      <c r="J7" s="315" t="s">
        <v>44</v>
      </c>
      <c r="K7" s="316" t="s">
        <v>45</v>
      </c>
      <c r="L7" s="317" t="s">
        <v>44</v>
      </c>
      <c r="M7" s="318" t="s">
        <v>45</v>
      </c>
      <c r="N7" s="315" t="s">
        <v>44</v>
      </c>
      <c r="O7" s="316" t="s">
        <v>45</v>
      </c>
      <c r="P7" s="317" t="s">
        <v>44</v>
      </c>
      <c r="Q7" s="318" t="s">
        <v>45</v>
      </c>
      <c r="R7" s="315" t="s">
        <v>44</v>
      </c>
      <c r="S7" s="316" t="s">
        <v>45</v>
      </c>
      <c r="T7" s="317" t="s">
        <v>44</v>
      </c>
      <c r="U7" s="318" t="s">
        <v>45</v>
      </c>
      <c r="V7" s="315" t="s">
        <v>44</v>
      </c>
      <c r="W7" s="316" t="s">
        <v>45</v>
      </c>
      <c r="X7" s="317" t="s">
        <v>44</v>
      </c>
      <c r="Y7" s="318" t="s">
        <v>45</v>
      </c>
      <c r="Z7" s="315" t="s">
        <v>44</v>
      </c>
      <c r="AA7" s="316" t="s">
        <v>45</v>
      </c>
      <c r="AB7" s="317" t="s">
        <v>44</v>
      </c>
      <c r="AC7" s="318" t="s">
        <v>45</v>
      </c>
      <c r="AD7" s="315" t="s">
        <v>44</v>
      </c>
      <c r="AE7" s="316" t="s">
        <v>45</v>
      </c>
      <c r="AF7" s="317" t="s">
        <v>44</v>
      </c>
      <c r="AG7" s="318" t="s">
        <v>45</v>
      </c>
      <c r="AH7" s="315" t="s">
        <v>44</v>
      </c>
      <c r="AI7" s="316" t="s">
        <v>45</v>
      </c>
      <c r="AJ7" s="319" t="s">
        <v>44</v>
      </c>
      <c r="AK7" s="320" t="s">
        <v>45</v>
      </c>
      <c r="AL7" s="321" t="s">
        <v>44</v>
      </c>
      <c r="AM7" s="322" t="s">
        <v>45</v>
      </c>
      <c r="AN7" s="556"/>
    </row>
    <row r="8" spans="1:44" ht="27" thickBot="1">
      <c r="A8" s="331" t="s">
        <v>73</v>
      </c>
      <c r="B8" s="294">
        <v>27</v>
      </c>
      <c r="C8" s="295" t="s">
        <v>26</v>
      </c>
      <c r="D8" s="329">
        <v>27</v>
      </c>
      <c r="E8" s="312" t="s">
        <v>26</v>
      </c>
      <c r="F8" s="294">
        <v>33</v>
      </c>
      <c r="G8" s="301" t="s">
        <v>26</v>
      </c>
      <c r="H8" s="329">
        <v>21</v>
      </c>
      <c r="I8" s="312" t="s">
        <v>26</v>
      </c>
      <c r="J8" s="294" t="s">
        <v>26</v>
      </c>
      <c r="K8" s="301" t="s">
        <v>26</v>
      </c>
      <c r="L8" s="329" t="s">
        <v>26</v>
      </c>
      <c r="M8" s="312" t="s">
        <v>26</v>
      </c>
      <c r="N8" s="294" t="s">
        <v>26</v>
      </c>
      <c r="O8" s="301" t="s">
        <v>26</v>
      </c>
      <c r="P8" s="329" t="s">
        <v>26</v>
      </c>
      <c r="Q8" s="312" t="s">
        <v>26</v>
      </c>
      <c r="R8" s="294" t="s">
        <v>26</v>
      </c>
      <c r="S8" s="301" t="s">
        <v>26</v>
      </c>
      <c r="T8" s="329" t="s">
        <v>26</v>
      </c>
      <c r="U8" s="312" t="s">
        <v>26</v>
      </c>
      <c r="V8" s="294" t="s">
        <v>26</v>
      </c>
      <c r="W8" s="301" t="s">
        <v>26</v>
      </c>
      <c r="X8" s="329" t="s">
        <v>26</v>
      </c>
      <c r="Y8" s="312" t="s">
        <v>26</v>
      </c>
      <c r="Z8" s="294" t="s">
        <v>26</v>
      </c>
      <c r="AA8" s="301" t="s">
        <v>26</v>
      </c>
      <c r="AB8" s="330" t="s">
        <v>26</v>
      </c>
      <c r="AC8" s="312" t="s">
        <v>26</v>
      </c>
      <c r="AD8" s="294" t="s">
        <v>26</v>
      </c>
      <c r="AE8" s="301" t="s">
        <v>26</v>
      </c>
      <c r="AF8" s="329" t="s">
        <v>26</v>
      </c>
      <c r="AG8" s="312" t="s">
        <v>26</v>
      </c>
      <c r="AH8" s="307">
        <v>5</v>
      </c>
      <c r="AI8" s="301" t="s">
        <v>26</v>
      </c>
      <c r="AJ8" s="329" t="s">
        <v>26</v>
      </c>
      <c r="AK8" s="312" t="s">
        <v>26</v>
      </c>
      <c r="AL8" s="294" t="s">
        <v>26</v>
      </c>
      <c r="AM8" s="301" t="s">
        <v>26</v>
      </c>
      <c r="AN8" s="314">
        <f>SUM(B8:AM8)</f>
        <v>113</v>
      </c>
    </row>
    <row r="9" spans="1:44" ht="27" thickBot="1">
      <c r="A9" s="332" t="s">
        <v>74</v>
      </c>
      <c r="B9" s="189" t="s">
        <v>26</v>
      </c>
      <c r="C9" s="296">
        <v>1</v>
      </c>
      <c r="D9" s="190" t="s">
        <v>26</v>
      </c>
      <c r="E9" s="192">
        <v>1</v>
      </c>
      <c r="F9" s="189" t="s">
        <v>26</v>
      </c>
      <c r="G9" s="297">
        <v>1</v>
      </c>
      <c r="H9" s="190" t="s">
        <v>26</v>
      </c>
      <c r="I9" s="192">
        <v>1</v>
      </c>
      <c r="J9" s="189" t="s">
        <v>26</v>
      </c>
      <c r="K9" s="297">
        <v>6</v>
      </c>
      <c r="L9" s="190" t="s">
        <v>26</v>
      </c>
      <c r="M9" s="192">
        <v>1</v>
      </c>
      <c r="N9" s="189" t="s">
        <v>26</v>
      </c>
      <c r="O9" s="297">
        <v>1</v>
      </c>
      <c r="P9" s="190" t="s">
        <v>26</v>
      </c>
      <c r="Q9" s="192" t="s">
        <v>26</v>
      </c>
      <c r="R9" s="189" t="s">
        <v>26</v>
      </c>
      <c r="S9" s="297">
        <v>1</v>
      </c>
      <c r="T9" s="190" t="s">
        <v>26</v>
      </c>
      <c r="U9" s="192" t="s">
        <v>26</v>
      </c>
      <c r="V9" s="189" t="s">
        <v>26</v>
      </c>
      <c r="W9" s="297" t="s">
        <v>26</v>
      </c>
      <c r="X9" s="190" t="s">
        <v>26</v>
      </c>
      <c r="Y9" s="192" t="s">
        <v>26</v>
      </c>
      <c r="Z9" s="189" t="s">
        <v>26</v>
      </c>
      <c r="AA9" s="297" t="s">
        <v>26</v>
      </c>
      <c r="AB9" s="305" t="s">
        <v>26</v>
      </c>
      <c r="AC9" s="185" t="s">
        <v>26</v>
      </c>
      <c r="AD9" s="183" t="s">
        <v>26</v>
      </c>
      <c r="AE9" s="302" t="s">
        <v>26</v>
      </c>
      <c r="AF9" s="184" t="s">
        <v>26</v>
      </c>
      <c r="AG9" s="185" t="s">
        <v>26</v>
      </c>
      <c r="AH9" s="308" t="s">
        <v>26</v>
      </c>
      <c r="AI9" s="302" t="s">
        <v>26</v>
      </c>
      <c r="AJ9" s="184" t="s">
        <v>26</v>
      </c>
      <c r="AK9" s="185" t="s">
        <v>26</v>
      </c>
      <c r="AL9" s="183" t="s">
        <v>26</v>
      </c>
      <c r="AM9" s="302" t="s">
        <v>26</v>
      </c>
      <c r="AN9" s="314">
        <f t="shared" ref="AN9:AN15" si="0">SUM(B9:AM9)</f>
        <v>13</v>
      </c>
    </row>
    <row r="10" spans="1:44" ht="27" thickBot="1">
      <c r="A10" s="332" t="s">
        <v>75</v>
      </c>
      <c r="B10" s="189">
        <v>1</v>
      </c>
      <c r="C10" s="297" t="s">
        <v>26</v>
      </c>
      <c r="D10" s="190" t="s">
        <v>26</v>
      </c>
      <c r="E10" s="192" t="s">
        <v>26</v>
      </c>
      <c r="F10" s="189">
        <v>1</v>
      </c>
      <c r="G10" s="297" t="s">
        <v>26</v>
      </c>
      <c r="H10" s="190">
        <v>1</v>
      </c>
      <c r="I10" s="192" t="s">
        <v>26</v>
      </c>
      <c r="J10" s="189" t="s">
        <v>26</v>
      </c>
      <c r="K10" s="297" t="s">
        <v>26</v>
      </c>
      <c r="L10" s="190" t="s">
        <v>26</v>
      </c>
      <c r="M10" s="192" t="s">
        <v>26</v>
      </c>
      <c r="N10" s="189" t="s">
        <v>26</v>
      </c>
      <c r="O10" s="297" t="s">
        <v>26</v>
      </c>
      <c r="P10" s="190" t="s">
        <v>26</v>
      </c>
      <c r="Q10" s="192" t="s">
        <v>26</v>
      </c>
      <c r="R10" s="189" t="s">
        <v>26</v>
      </c>
      <c r="S10" s="297" t="s">
        <v>26</v>
      </c>
      <c r="T10" s="190" t="s">
        <v>26</v>
      </c>
      <c r="U10" s="192" t="s">
        <v>26</v>
      </c>
      <c r="V10" s="189" t="s">
        <v>26</v>
      </c>
      <c r="W10" s="297" t="s">
        <v>26</v>
      </c>
      <c r="X10" s="190" t="s">
        <v>26</v>
      </c>
      <c r="Y10" s="192" t="s">
        <v>26</v>
      </c>
      <c r="Z10" s="189" t="s">
        <v>26</v>
      </c>
      <c r="AA10" s="297" t="s">
        <v>26</v>
      </c>
      <c r="AB10" s="305" t="s">
        <v>26</v>
      </c>
      <c r="AC10" s="185" t="s">
        <v>26</v>
      </c>
      <c r="AD10" s="183" t="s">
        <v>26</v>
      </c>
      <c r="AE10" s="302" t="s">
        <v>26</v>
      </c>
      <c r="AF10" s="184" t="s">
        <v>26</v>
      </c>
      <c r="AG10" s="185" t="s">
        <v>26</v>
      </c>
      <c r="AH10" s="308" t="s">
        <v>26</v>
      </c>
      <c r="AI10" s="302" t="s">
        <v>26</v>
      </c>
      <c r="AJ10" s="184" t="s">
        <v>26</v>
      </c>
      <c r="AK10" s="185" t="s">
        <v>26</v>
      </c>
      <c r="AL10" s="183" t="s">
        <v>26</v>
      </c>
      <c r="AM10" s="302" t="s">
        <v>26</v>
      </c>
      <c r="AN10" s="314">
        <f t="shared" si="0"/>
        <v>3</v>
      </c>
    </row>
    <row r="11" spans="1:44" ht="27" thickBot="1">
      <c r="A11" s="333" t="s">
        <v>4</v>
      </c>
      <c r="B11" s="183" t="s">
        <v>26</v>
      </c>
      <c r="C11" s="298">
        <v>1</v>
      </c>
      <c r="D11" s="184" t="s">
        <v>26</v>
      </c>
      <c r="E11" s="185">
        <v>1</v>
      </c>
      <c r="F11" s="183" t="s">
        <v>26</v>
      </c>
      <c r="G11" s="302">
        <v>2</v>
      </c>
      <c r="H11" s="184" t="s">
        <v>26</v>
      </c>
      <c r="I11" s="185" t="s">
        <v>26</v>
      </c>
      <c r="J11" s="183" t="s">
        <v>26</v>
      </c>
      <c r="K11" s="302">
        <v>10</v>
      </c>
      <c r="L11" s="184" t="s">
        <v>26</v>
      </c>
      <c r="M11" s="185">
        <v>2</v>
      </c>
      <c r="N11" s="183" t="s">
        <v>26</v>
      </c>
      <c r="O11" s="302" t="s">
        <v>26</v>
      </c>
      <c r="P11" s="184" t="s">
        <v>26</v>
      </c>
      <c r="Q11" s="185" t="s">
        <v>26</v>
      </c>
      <c r="R11" s="183" t="s">
        <v>26</v>
      </c>
      <c r="S11" s="302" t="s">
        <v>26</v>
      </c>
      <c r="T11" s="184" t="s">
        <v>26</v>
      </c>
      <c r="U11" s="185" t="s">
        <v>26</v>
      </c>
      <c r="V11" s="183" t="s">
        <v>26</v>
      </c>
      <c r="W11" s="302" t="s">
        <v>26</v>
      </c>
      <c r="X11" s="184" t="s">
        <v>26</v>
      </c>
      <c r="Y11" s="185" t="s">
        <v>26</v>
      </c>
      <c r="Z11" s="183" t="s">
        <v>26</v>
      </c>
      <c r="AA11" s="302">
        <v>1</v>
      </c>
      <c r="AB11" s="306" t="s">
        <v>26</v>
      </c>
      <c r="AC11" s="185" t="s">
        <v>26</v>
      </c>
      <c r="AD11" s="183" t="s">
        <v>26</v>
      </c>
      <c r="AE11" s="302" t="s">
        <v>26</v>
      </c>
      <c r="AF11" s="184" t="s">
        <v>26</v>
      </c>
      <c r="AG11" s="185" t="s">
        <v>26</v>
      </c>
      <c r="AH11" s="308" t="s">
        <v>26</v>
      </c>
      <c r="AI11" s="302">
        <v>1</v>
      </c>
      <c r="AJ11" s="184" t="s">
        <v>26</v>
      </c>
      <c r="AK11" s="185" t="s">
        <v>26</v>
      </c>
      <c r="AL11" s="183" t="s">
        <v>26</v>
      </c>
      <c r="AM11" s="302" t="s">
        <v>26</v>
      </c>
      <c r="AN11" s="314">
        <f t="shared" si="0"/>
        <v>18</v>
      </c>
    </row>
    <row r="12" spans="1:44" ht="27" thickBot="1">
      <c r="A12" s="333" t="s">
        <v>5</v>
      </c>
      <c r="B12" s="183" t="s">
        <v>26</v>
      </c>
      <c r="C12" s="298">
        <v>1</v>
      </c>
      <c r="D12" s="184" t="s">
        <v>26</v>
      </c>
      <c r="E12" s="185" t="s">
        <v>26</v>
      </c>
      <c r="F12" s="183" t="s">
        <v>26</v>
      </c>
      <c r="G12" s="302">
        <v>2</v>
      </c>
      <c r="H12" s="184" t="s">
        <v>26</v>
      </c>
      <c r="I12" s="185" t="s">
        <v>26</v>
      </c>
      <c r="J12" s="183" t="s">
        <v>26</v>
      </c>
      <c r="K12" s="302">
        <v>7</v>
      </c>
      <c r="L12" s="184" t="s">
        <v>26</v>
      </c>
      <c r="M12" s="185">
        <v>2</v>
      </c>
      <c r="N12" s="183" t="s">
        <v>26</v>
      </c>
      <c r="O12" s="302">
        <v>1</v>
      </c>
      <c r="P12" s="184" t="s">
        <v>26</v>
      </c>
      <c r="Q12" s="185" t="s">
        <v>26</v>
      </c>
      <c r="R12" s="183" t="s">
        <v>26</v>
      </c>
      <c r="S12" s="302">
        <v>1</v>
      </c>
      <c r="T12" s="184" t="s">
        <v>26</v>
      </c>
      <c r="U12" s="185" t="s">
        <v>26</v>
      </c>
      <c r="V12" s="183" t="s">
        <v>26</v>
      </c>
      <c r="W12" s="302">
        <v>5</v>
      </c>
      <c r="X12" s="184" t="s">
        <v>26</v>
      </c>
      <c r="Y12" s="185">
        <v>2</v>
      </c>
      <c r="Z12" s="183" t="s">
        <v>26</v>
      </c>
      <c r="AA12" s="302">
        <v>1</v>
      </c>
      <c r="AB12" s="306" t="s">
        <v>26</v>
      </c>
      <c r="AC12" s="185">
        <v>1</v>
      </c>
      <c r="AD12" s="183" t="s">
        <v>26</v>
      </c>
      <c r="AE12" s="302">
        <v>1</v>
      </c>
      <c r="AF12" s="184" t="s">
        <v>26</v>
      </c>
      <c r="AG12" s="185" t="s">
        <v>26</v>
      </c>
      <c r="AH12" s="308" t="s">
        <v>26</v>
      </c>
      <c r="AI12" s="302" t="s">
        <v>26</v>
      </c>
      <c r="AJ12" s="184" t="s">
        <v>26</v>
      </c>
      <c r="AK12" s="185">
        <v>1</v>
      </c>
      <c r="AL12" s="183" t="s">
        <v>26</v>
      </c>
      <c r="AM12" s="302" t="s">
        <v>26</v>
      </c>
      <c r="AN12" s="314">
        <f t="shared" si="0"/>
        <v>25</v>
      </c>
      <c r="AR12" s="384"/>
    </row>
    <row r="13" spans="1:44" ht="27" thickBot="1">
      <c r="A13" s="332" t="s">
        <v>132</v>
      </c>
      <c r="B13" s="189">
        <v>48</v>
      </c>
      <c r="C13" s="296">
        <v>9</v>
      </c>
      <c r="D13" s="190">
        <v>104</v>
      </c>
      <c r="E13" s="192">
        <v>10</v>
      </c>
      <c r="F13" s="189">
        <v>145</v>
      </c>
      <c r="G13" s="297">
        <v>9</v>
      </c>
      <c r="H13" s="190">
        <v>53</v>
      </c>
      <c r="I13" s="192">
        <v>13</v>
      </c>
      <c r="J13" s="189" t="s">
        <v>26</v>
      </c>
      <c r="K13" s="297">
        <v>42</v>
      </c>
      <c r="L13" s="190" t="s">
        <v>26</v>
      </c>
      <c r="M13" s="192">
        <v>15</v>
      </c>
      <c r="N13" s="189" t="s">
        <v>26</v>
      </c>
      <c r="O13" s="297">
        <v>13</v>
      </c>
      <c r="P13" s="190" t="s">
        <v>26</v>
      </c>
      <c r="Q13" s="192">
        <v>4</v>
      </c>
      <c r="R13" s="189" t="s">
        <v>26</v>
      </c>
      <c r="S13" s="297">
        <v>6</v>
      </c>
      <c r="T13" s="190" t="s">
        <v>26</v>
      </c>
      <c r="U13" s="192">
        <v>5</v>
      </c>
      <c r="V13" s="189" t="s">
        <v>26</v>
      </c>
      <c r="W13" s="297">
        <v>6</v>
      </c>
      <c r="X13" s="190" t="s">
        <v>26</v>
      </c>
      <c r="Y13" s="192">
        <v>7</v>
      </c>
      <c r="Z13" s="189">
        <v>25</v>
      </c>
      <c r="AA13" s="297">
        <v>4</v>
      </c>
      <c r="AB13" s="305" t="s">
        <v>26</v>
      </c>
      <c r="AC13" s="192">
        <v>7</v>
      </c>
      <c r="AD13" s="189" t="s">
        <v>26</v>
      </c>
      <c r="AE13" s="297" t="s">
        <v>26</v>
      </c>
      <c r="AF13" s="190">
        <v>3</v>
      </c>
      <c r="AG13" s="192">
        <v>4</v>
      </c>
      <c r="AH13" s="325">
        <v>28</v>
      </c>
      <c r="AI13" s="297">
        <v>3</v>
      </c>
      <c r="AJ13" s="190" t="s">
        <v>26</v>
      </c>
      <c r="AK13" s="192" t="s">
        <v>26</v>
      </c>
      <c r="AL13" s="189" t="s">
        <v>26</v>
      </c>
      <c r="AM13" s="297">
        <v>3</v>
      </c>
      <c r="AN13" s="227">
        <f t="shared" si="0"/>
        <v>566</v>
      </c>
    </row>
    <row r="14" spans="1:44" s="328" customFormat="1" ht="27" thickBot="1">
      <c r="A14" s="333" t="s">
        <v>133</v>
      </c>
      <c r="B14" s="183">
        <v>4</v>
      </c>
      <c r="C14" s="302" t="s">
        <v>26</v>
      </c>
      <c r="D14" s="184">
        <v>3</v>
      </c>
      <c r="E14" s="185" t="s">
        <v>26</v>
      </c>
      <c r="F14" s="183">
        <v>6</v>
      </c>
      <c r="G14" s="302">
        <v>5</v>
      </c>
      <c r="H14" s="184">
        <v>3</v>
      </c>
      <c r="I14" s="185" t="s">
        <v>26</v>
      </c>
      <c r="J14" s="183" t="s">
        <v>26</v>
      </c>
      <c r="K14" s="302">
        <v>41</v>
      </c>
      <c r="L14" s="184" t="s">
        <v>26</v>
      </c>
      <c r="M14" s="185">
        <v>6</v>
      </c>
      <c r="N14" s="183" t="s">
        <v>26</v>
      </c>
      <c r="O14" s="302">
        <v>2</v>
      </c>
      <c r="P14" s="184" t="s">
        <v>26</v>
      </c>
      <c r="Q14" s="185" t="s">
        <v>26</v>
      </c>
      <c r="R14" s="183" t="s">
        <v>26</v>
      </c>
      <c r="S14" s="302">
        <v>1</v>
      </c>
      <c r="T14" s="184" t="s">
        <v>26</v>
      </c>
      <c r="U14" s="185" t="s">
        <v>26</v>
      </c>
      <c r="V14" s="183" t="s">
        <v>26</v>
      </c>
      <c r="W14" s="302">
        <v>4</v>
      </c>
      <c r="X14" s="184" t="s">
        <v>26</v>
      </c>
      <c r="Y14" s="185">
        <v>1</v>
      </c>
      <c r="Z14" s="183">
        <v>20</v>
      </c>
      <c r="AA14" s="302">
        <v>1</v>
      </c>
      <c r="AB14" s="184" t="s">
        <v>26</v>
      </c>
      <c r="AC14" s="185" t="s">
        <v>26</v>
      </c>
      <c r="AD14" s="183" t="s">
        <v>26</v>
      </c>
      <c r="AE14" s="302">
        <v>4</v>
      </c>
      <c r="AF14" s="184">
        <v>1</v>
      </c>
      <c r="AG14" s="185">
        <v>3</v>
      </c>
      <c r="AH14" s="183" t="s">
        <v>26</v>
      </c>
      <c r="AI14" s="302">
        <v>2</v>
      </c>
      <c r="AJ14" s="184" t="s">
        <v>26</v>
      </c>
      <c r="AK14" s="185">
        <v>5</v>
      </c>
      <c r="AL14" s="183" t="s">
        <v>26</v>
      </c>
      <c r="AM14" s="302">
        <v>4</v>
      </c>
      <c r="AN14" s="227">
        <f t="shared" si="0"/>
        <v>116</v>
      </c>
    </row>
    <row r="15" spans="1:44" s="328" customFormat="1" ht="27" thickBot="1">
      <c r="A15" s="334" t="s">
        <v>160</v>
      </c>
      <c r="B15" s="299" t="s">
        <v>26</v>
      </c>
      <c r="C15" s="303" t="s">
        <v>26</v>
      </c>
      <c r="D15" s="335" t="s">
        <v>26</v>
      </c>
      <c r="E15" s="313" t="s">
        <v>26</v>
      </c>
      <c r="F15" s="299" t="s">
        <v>26</v>
      </c>
      <c r="G15" s="303">
        <v>1</v>
      </c>
      <c r="H15" s="335" t="s">
        <v>26</v>
      </c>
      <c r="I15" s="313">
        <v>1</v>
      </c>
      <c r="J15" s="299" t="s">
        <v>26</v>
      </c>
      <c r="K15" s="303">
        <v>32</v>
      </c>
      <c r="L15" s="335" t="s">
        <v>26</v>
      </c>
      <c r="M15" s="313">
        <v>1</v>
      </c>
      <c r="N15" s="299" t="s">
        <v>26</v>
      </c>
      <c r="O15" s="303">
        <v>5</v>
      </c>
      <c r="P15" s="335" t="s">
        <v>26</v>
      </c>
      <c r="Q15" s="313" t="s">
        <v>26</v>
      </c>
      <c r="R15" s="299" t="s">
        <v>26</v>
      </c>
      <c r="S15" s="303" t="s">
        <v>26</v>
      </c>
      <c r="T15" s="335" t="s">
        <v>26</v>
      </c>
      <c r="U15" s="313" t="s">
        <v>26</v>
      </c>
      <c r="V15" s="299" t="s">
        <v>26</v>
      </c>
      <c r="W15" s="303">
        <v>1</v>
      </c>
      <c r="X15" s="335" t="s">
        <v>26</v>
      </c>
      <c r="Y15" s="313" t="s">
        <v>26</v>
      </c>
      <c r="Z15" s="299" t="s">
        <v>26</v>
      </c>
      <c r="AA15" s="303" t="s">
        <v>26</v>
      </c>
      <c r="AB15" s="335" t="s">
        <v>26</v>
      </c>
      <c r="AC15" s="313" t="s">
        <v>26</v>
      </c>
      <c r="AD15" s="299" t="s">
        <v>26</v>
      </c>
      <c r="AE15" s="303" t="s">
        <v>26</v>
      </c>
      <c r="AF15" s="335" t="s">
        <v>26</v>
      </c>
      <c r="AG15" s="313">
        <v>3</v>
      </c>
      <c r="AH15" s="299" t="s">
        <v>26</v>
      </c>
      <c r="AI15" s="303" t="s">
        <v>26</v>
      </c>
      <c r="AJ15" s="335" t="s">
        <v>26</v>
      </c>
      <c r="AK15" s="313" t="s">
        <v>26</v>
      </c>
      <c r="AL15" s="299" t="s">
        <v>26</v>
      </c>
      <c r="AM15" s="303" t="s">
        <v>26</v>
      </c>
      <c r="AN15" s="385">
        <f t="shared" si="0"/>
        <v>44</v>
      </c>
    </row>
    <row r="16" spans="1:44" ht="33.75" customHeight="1" thickBot="1">
      <c r="A16" s="326" t="s">
        <v>17</v>
      </c>
      <c r="B16" s="327">
        <f>SUM(B8:B15)</f>
        <v>80</v>
      </c>
      <c r="C16" s="327">
        <f t="shared" ref="C16:AM16" si="1">SUM(C8:C15)</f>
        <v>12</v>
      </c>
      <c r="D16" s="327">
        <f t="shared" si="1"/>
        <v>134</v>
      </c>
      <c r="E16" s="327">
        <f t="shared" si="1"/>
        <v>12</v>
      </c>
      <c r="F16" s="327">
        <f t="shared" si="1"/>
        <v>185</v>
      </c>
      <c r="G16" s="327">
        <f t="shared" si="1"/>
        <v>20</v>
      </c>
      <c r="H16" s="327">
        <f t="shared" si="1"/>
        <v>78</v>
      </c>
      <c r="I16" s="327">
        <f t="shared" si="1"/>
        <v>15</v>
      </c>
      <c r="J16" s="327" t="s">
        <v>26</v>
      </c>
      <c r="K16" s="327">
        <f t="shared" si="1"/>
        <v>138</v>
      </c>
      <c r="L16" s="327" t="s">
        <v>26</v>
      </c>
      <c r="M16" s="327">
        <f t="shared" si="1"/>
        <v>27</v>
      </c>
      <c r="N16" s="327" t="s">
        <v>26</v>
      </c>
      <c r="O16" s="327">
        <f t="shared" si="1"/>
        <v>22</v>
      </c>
      <c r="P16" s="327" t="s">
        <v>26</v>
      </c>
      <c r="Q16" s="327">
        <f t="shared" si="1"/>
        <v>4</v>
      </c>
      <c r="R16" s="327" t="s">
        <v>26</v>
      </c>
      <c r="S16" s="327">
        <f t="shared" si="1"/>
        <v>9</v>
      </c>
      <c r="T16" s="327" t="s">
        <v>26</v>
      </c>
      <c r="U16" s="327">
        <f t="shared" si="1"/>
        <v>5</v>
      </c>
      <c r="V16" s="327" t="s">
        <v>26</v>
      </c>
      <c r="W16" s="327">
        <f t="shared" si="1"/>
        <v>16</v>
      </c>
      <c r="X16" s="327" t="s">
        <v>26</v>
      </c>
      <c r="Y16" s="327">
        <f t="shared" si="1"/>
        <v>10</v>
      </c>
      <c r="Z16" s="327">
        <f t="shared" si="1"/>
        <v>45</v>
      </c>
      <c r="AA16" s="327">
        <f t="shared" si="1"/>
        <v>7</v>
      </c>
      <c r="AB16" s="327" t="s">
        <v>26</v>
      </c>
      <c r="AC16" s="327">
        <f t="shared" si="1"/>
        <v>8</v>
      </c>
      <c r="AD16" s="327" t="s">
        <v>26</v>
      </c>
      <c r="AE16" s="327">
        <f t="shared" si="1"/>
        <v>5</v>
      </c>
      <c r="AF16" s="327">
        <f t="shared" si="1"/>
        <v>4</v>
      </c>
      <c r="AG16" s="327">
        <f t="shared" si="1"/>
        <v>10</v>
      </c>
      <c r="AH16" s="327">
        <f t="shared" si="1"/>
        <v>33</v>
      </c>
      <c r="AI16" s="327">
        <f t="shared" si="1"/>
        <v>6</v>
      </c>
      <c r="AJ16" s="327" t="s">
        <v>26</v>
      </c>
      <c r="AK16" s="327">
        <f t="shared" si="1"/>
        <v>6</v>
      </c>
      <c r="AL16" s="327" t="s">
        <v>26</v>
      </c>
      <c r="AM16" s="327">
        <f t="shared" si="1"/>
        <v>7</v>
      </c>
      <c r="AN16" s="233">
        <f>SUM(AN8:AN15)</f>
        <v>898</v>
      </c>
    </row>
    <row r="18" spans="1:20" s="174" customFormat="1" ht="26.25" customHeight="1">
      <c r="A18" s="176" t="s">
        <v>177</v>
      </c>
      <c r="B18" s="565" t="s">
        <v>100</v>
      </c>
      <c r="C18" s="565"/>
      <c r="D18" s="565"/>
      <c r="E18" s="565"/>
      <c r="F18" s="566" t="s">
        <v>17</v>
      </c>
      <c r="G18" s="566"/>
      <c r="H18" s="56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</row>
    <row r="19" spans="1:20" s="174" customFormat="1">
      <c r="A19" s="176" t="s">
        <v>98</v>
      </c>
      <c r="B19" s="565" t="s">
        <v>101</v>
      </c>
      <c r="C19" s="565"/>
      <c r="D19" s="565"/>
      <c r="E19" s="565"/>
      <c r="F19" s="567">
        <f>SUM(B16,D16,F16,H16,J16,L16,N16,P16,R16,T16,V16,X16,Z16,AB16,AD16,AF16,AH16,AJ16,AL16)</f>
        <v>559</v>
      </c>
      <c r="G19" s="566"/>
      <c r="H19" s="56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</row>
    <row r="20" spans="1:20" s="174" customFormat="1">
      <c r="A20" s="176" t="s">
        <v>99</v>
      </c>
      <c r="B20" s="565" t="s">
        <v>102</v>
      </c>
      <c r="C20" s="565"/>
      <c r="D20" s="565"/>
      <c r="E20" s="565"/>
      <c r="F20" s="566">
        <f>SUM(C16,E16,G16,I16,K16,M16,O16,Q16,S16,U16,W16,Y16,AA16,AC16,AE16,AG16,AI16,AK16,AM16)</f>
        <v>339</v>
      </c>
      <c r="G20" s="566"/>
      <c r="H20" s="566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</row>
    <row r="21" spans="1:20" s="174" customFormat="1">
      <c r="A21" s="173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topLeftCell="A13"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178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27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113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>
        <v>1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 t="s">
        <v>26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 t="s">
        <v>26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25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104</v>
      </c>
      <c r="E13" s="148">
        <v>10</v>
      </c>
      <c r="F13" s="146">
        <v>145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564</v>
      </c>
    </row>
    <row r="14" spans="1:44" s="375" customFormat="1" ht="27" thickBot="1">
      <c r="A14" s="370" t="s">
        <v>133</v>
      </c>
      <c r="B14" s="142">
        <v>4</v>
      </c>
      <c r="C14" s="368" t="s">
        <v>26</v>
      </c>
      <c r="D14" s="143">
        <v>3</v>
      </c>
      <c r="E14" s="102" t="s">
        <v>26</v>
      </c>
      <c r="F14" s="142">
        <v>6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41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117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32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44</v>
      </c>
    </row>
    <row r="16" spans="1:44" ht="33.75" customHeight="1" thickBot="1">
      <c r="A16" s="381" t="s">
        <v>17</v>
      </c>
      <c r="B16" s="382">
        <f>SUM(B8:B15)</f>
        <v>80</v>
      </c>
      <c r="C16" s="382">
        <f t="shared" ref="C16:AM16" si="1">SUM(C8:C15)</f>
        <v>12</v>
      </c>
      <c r="D16" s="382">
        <f t="shared" si="1"/>
        <v>134</v>
      </c>
      <c r="E16" s="382">
        <f t="shared" si="1"/>
        <v>12</v>
      </c>
      <c r="F16" s="382">
        <f t="shared" si="1"/>
        <v>185</v>
      </c>
      <c r="G16" s="382">
        <f t="shared" si="1"/>
        <v>20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9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4</v>
      </c>
      <c r="AG16" s="382">
        <f t="shared" si="1"/>
        <v>10</v>
      </c>
      <c r="AH16" s="382">
        <f t="shared" si="1"/>
        <v>33</v>
      </c>
      <c r="AI16" s="382">
        <f t="shared" si="1"/>
        <v>6</v>
      </c>
      <c r="AJ16" s="382" t="s">
        <v>26</v>
      </c>
      <c r="AK16" s="382">
        <f t="shared" si="1"/>
        <v>6</v>
      </c>
      <c r="AL16" s="382" t="s">
        <v>26</v>
      </c>
      <c r="AM16" s="382">
        <f t="shared" si="1"/>
        <v>7</v>
      </c>
      <c r="AN16" s="383">
        <f>SUM(AN8:AN15)</f>
        <v>897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560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337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topLeftCell="A7"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179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2</v>
      </c>
      <c r="H12" s="143" t="s">
        <v>26</v>
      </c>
      <c r="I12" s="102" t="s">
        <v>26</v>
      </c>
      <c r="J12" s="142" t="s">
        <v>26</v>
      </c>
      <c r="K12" s="368">
        <v>7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 t="s">
        <v>26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25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104</v>
      </c>
      <c r="E13" s="148">
        <v>10</v>
      </c>
      <c r="F13" s="146">
        <v>145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5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564</v>
      </c>
    </row>
    <row r="14" spans="1:44" s="375" customFormat="1" ht="27" thickBot="1">
      <c r="A14" s="370" t="s">
        <v>133</v>
      </c>
      <c r="B14" s="142">
        <v>4</v>
      </c>
      <c r="C14" s="368" t="s">
        <v>26</v>
      </c>
      <c r="D14" s="143">
        <v>3</v>
      </c>
      <c r="E14" s="102" t="s">
        <v>26</v>
      </c>
      <c r="F14" s="142">
        <v>6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41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1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117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32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44</v>
      </c>
    </row>
    <row r="16" spans="1:44" ht="33.75" customHeight="1" thickBot="1">
      <c r="A16" s="381" t="s">
        <v>17</v>
      </c>
      <c r="B16" s="382">
        <f>SUM(B8:B15)</f>
        <v>79</v>
      </c>
      <c r="C16" s="382">
        <f t="shared" ref="C16:AM16" si="1">SUM(C8:C15)</f>
        <v>12</v>
      </c>
      <c r="D16" s="382">
        <f t="shared" si="1"/>
        <v>134</v>
      </c>
      <c r="E16" s="382">
        <f t="shared" si="1"/>
        <v>12</v>
      </c>
      <c r="F16" s="382">
        <f t="shared" si="1"/>
        <v>185</v>
      </c>
      <c r="G16" s="382">
        <f t="shared" si="1"/>
        <v>20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4</v>
      </c>
      <c r="AG16" s="382">
        <f t="shared" si="1"/>
        <v>10</v>
      </c>
      <c r="AH16" s="382">
        <f t="shared" si="1"/>
        <v>33</v>
      </c>
      <c r="AI16" s="382">
        <f t="shared" si="1"/>
        <v>6</v>
      </c>
      <c r="AJ16" s="382" t="s">
        <v>26</v>
      </c>
      <c r="AK16" s="382">
        <f t="shared" si="1"/>
        <v>7</v>
      </c>
      <c r="AL16" s="382" t="s">
        <v>26</v>
      </c>
      <c r="AM16" s="382">
        <f t="shared" si="1"/>
        <v>7</v>
      </c>
      <c r="AN16" s="383">
        <f>SUM(AN8:AN15)</f>
        <v>896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559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337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180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11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1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48</v>
      </c>
      <c r="C13" s="365">
        <v>9</v>
      </c>
      <c r="D13" s="147">
        <v>103</v>
      </c>
      <c r="E13" s="148">
        <v>10</v>
      </c>
      <c r="F13" s="146">
        <v>144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561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8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127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82</v>
      </c>
      <c r="C16" s="382">
        <f t="shared" ref="C16:AM16" si="1">SUM(C8:C15)</f>
        <v>12</v>
      </c>
      <c r="D16" s="382">
        <f t="shared" si="1"/>
        <v>135</v>
      </c>
      <c r="E16" s="382">
        <f t="shared" si="1"/>
        <v>12</v>
      </c>
      <c r="F16" s="382">
        <f t="shared" si="1"/>
        <v>186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139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6</v>
      </c>
      <c r="AJ16" s="382" t="s">
        <v>26</v>
      </c>
      <c r="AK16" s="382">
        <f t="shared" si="1"/>
        <v>7</v>
      </c>
      <c r="AL16" s="382" t="s">
        <v>26</v>
      </c>
      <c r="AM16" s="382">
        <f t="shared" si="1"/>
        <v>7</v>
      </c>
      <c r="AN16" s="383">
        <f>SUM(AN8:AN15)</f>
        <v>907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568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339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181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>
        <v>1</v>
      </c>
      <c r="AJ11" s="143" t="s">
        <v>26</v>
      </c>
      <c r="AK11" s="102" t="s">
        <v>26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47</v>
      </c>
      <c r="C13" s="365">
        <v>9</v>
      </c>
      <c r="D13" s="147">
        <v>101</v>
      </c>
      <c r="E13" s="148">
        <v>10</v>
      </c>
      <c r="F13" s="146">
        <v>144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558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7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185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6</v>
      </c>
      <c r="AJ16" s="382" t="s">
        <v>26</v>
      </c>
      <c r="AK16" s="382">
        <f t="shared" si="1"/>
        <v>8</v>
      </c>
      <c r="AL16" s="382" t="s">
        <v>26</v>
      </c>
      <c r="AM16" s="382">
        <f t="shared" si="1"/>
        <v>7</v>
      </c>
      <c r="AN16" s="383">
        <f>SUM(AN8:AN15)</f>
        <v>903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564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339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topLeftCell="A4" zoomScale="85" workbookViewId="0">
      <selection activeCell="A4"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182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46</v>
      </c>
      <c r="C13" s="365">
        <v>9</v>
      </c>
      <c r="D13" s="147">
        <v>100</v>
      </c>
      <c r="E13" s="148">
        <v>10</v>
      </c>
      <c r="F13" s="146">
        <v>144</v>
      </c>
      <c r="G13" s="366">
        <v>9</v>
      </c>
      <c r="H13" s="147">
        <v>53</v>
      </c>
      <c r="I13" s="148">
        <v>13</v>
      </c>
      <c r="J13" s="146" t="s">
        <v>26</v>
      </c>
      <c r="K13" s="366">
        <v>42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 t="s">
        <v>26</v>
      </c>
      <c r="AL13" s="146" t="s">
        <v>26</v>
      </c>
      <c r="AM13" s="366">
        <v>3</v>
      </c>
      <c r="AN13" s="374">
        <f t="shared" si="0"/>
        <v>556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7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80</v>
      </c>
      <c r="C16" s="382">
        <f t="shared" ref="C16:AM16" si="1">SUM(C8:C15)</f>
        <v>12</v>
      </c>
      <c r="D16" s="382">
        <f t="shared" si="1"/>
        <v>132</v>
      </c>
      <c r="E16" s="382">
        <f t="shared" si="1"/>
        <v>12</v>
      </c>
      <c r="F16" s="382">
        <f t="shared" si="1"/>
        <v>185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138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9</v>
      </c>
      <c r="AL16" s="382" t="s">
        <v>26</v>
      </c>
      <c r="AM16" s="382">
        <f t="shared" si="1"/>
        <v>7</v>
      </c>
      <c r="AN16" s="383">
        <f>SUM(AN8:AN15)</f>
        <v>901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562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339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183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47</v>
      </c>
      <c r="C13" s="365">
        <v>9</v>
      </c>
      <c r="D13" s="147">
        <v>101</v>
      </c>
      <c r="E13" s="148">
        <v>10</v>
      </c>
      <c r="F13" s="146">
        <v>144</v>
      </c>
      <c r="G13" s="366">
        <v>9</v>
      </c>
      <c r="H13" s="147">
        <v>53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3</v>
      </c>
      <c r="AN13" s="374">
        <f t="shared" si="0"/>
        <v>558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7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126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30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42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185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137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903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564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339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B20:E20"/>
    <mergeCell ref="F20:H20"/>
    <mergeCell ref="F5:G6"/>
    <mergeCell ref="H5:I6"/>
    <mergeCell ref="B18:E18"/>
    <mergeCell ref="F18:H18"/>
    <mergeCell ref="B19:E19"/>
    <mergeCell ref="F19:H19"/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Z5:AA6"/>
    <mergeCell ref="AB5:AC6"/>
    <mergeCell ref="AD5:AD6"/>
    <mergeCell ref="AE5:AE6"/>
    <mergeCell ref="AL5:AM6"/>
    <mergeCell ref="AN5:AN7"/>
    <mergeCell ref="AH5:AI6"/>
    <mergeCell ref="AJ5:AK6"/>
    <mergeCell ref="J5:K6"/>
    <mergeCell ref="L5:M6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184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47</v>
      </c>
      <c r="C13" s="365">
        <v>9</v>
      </c>
      <c r="D13" s="147">
        <v>101</v>
      </c>
      <c r="E13" s="148">
        <v>10</v>
      </c>
      <c r="F13" s="146">
        <v>144</v>
      </c>
      <c r="G13" s="366">
        <v>9</v>
      </c>
      <c r="H13" s="147">
        <v>53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4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3</v>
      </c>
      <c r="AN13" s="374">
        <f t="shared" si="0"/>
        <v>558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6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4</v>
      </c>
      <c r="AN14" s="374">
        <f t="shared" si="0"/>
        <v>125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184</v>
      </c>
      <c r="G16" s="382">
        <f t="shared" si="1"/>
        <v>21</v>
      </c>
      <c r="H16" s="382">
        <f t="shared" si="1"/>
        <v>79</v>
      </c>
      <c r="I16" s="382">
        <f t="shared" si="1"/>
        <v>15</v>
      </c>
      <c r="J16" s="382" t="s">
        <v>26</v>
      </c>
      <c r="K16" s="382">
        <f t="shared" si="1"/>
        <v>136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4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7</v>
      </c>
      <c r="AN16" s="383">
        <f>SUM(AN8:AN15)</f>
        <v>901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563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338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theme="8"/>
  </sheetPr>
  <dimension ref="A1:AR21"/>
  <sheetViews>
    <sheetView zoomScale="85" workbookViewId="0">
      <selection sqref="A1:IV65536"/>
    </sheetView>
  </sheetViews>
  <sheetFormatPr defaultRowHeight="26.25"/>
  <cols>
    <col min="1" max="1" width="33.7109375" style="153" bestFit="1" customWidth="1"/>
    <col min="2" max="2" width="4.7109375" style="154" bestFit="1" customWidth="1"/>
    <col min="3" max="3" width="4.28515625" style="154" bestFit="1" customWidth="1"/>
    <col min="4" max="4" width="4.7109375" style="154" bestFit="1" customWidth="1"/>
    <col min="5" max="5" width="4.28515625" style="154" bestFit="1" customWidth="1"/>
    <col min="6" max="6" width="4.7109375" style="154" bestFit="1" customWidth="1"/>
    <col min="7" max="10" width="4.28515625" style="154" bestFit="1" customWidth="1"/>
    <col min="11" max="11" width="4.7109375" style="154" bestFit="1" customWidth="1"/>
    <col min="12" max="27" width="4.28515625" style="154" bestFit="1" customWidth="1"/>
    <col min="28" max="28" width="4.28515625" style="154" customWidth="1"/>
    <col min="29" max="29" width="4.28515625" style="154" bestFit="1" customWidth="1"/>
    <col min="30" max="30" width="4.42578125" style="154" customWidth="1"/>
    <col min="31" max="31" width="4.28515625" style="154" customWidth="1"/>
    <col min="32" max="32" width="4.42578125" style="154" customWidth="1"/>
    <col min="33" max="39" width="4.28515625" style="154" customWidth="1"/>
    <col min="40" max="40" width="7.7109375" style="105" customWidth="1"/>
    <col min="41" max="16384" width="9.140625" style="105"/>
  </cols>
  <sheetData>
    <row r="1" spans="1:44" s="168" customFormat="1">
      <c r="A1" s="597" t="s">
        <v>0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</row>
    <row r="2" spans="1:44" s="168" customFormat="1">
      <c r="A2" s="597" t="s">
        <v>1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</row>
    <row r="3" spans="1:44" s="168" customFormat="1">
      <c r="A3" s="597" t="s">
        <v>185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/>
      <c r="AB3" s="597"/>
      <c r="AC3" s="597"/>
      <c r="AD3" s="597"/>
      <c r="AE3" s="597"/>
      <c r="AF3" s="597"/>
      <c r="AG3" s="597"/>
      <c r="AH3" s="597"/>
      <c r="AI3" s="597"/>
      <c r="AJ3" s="597"/>
      <c r="AK3" s="597"/>
      <c r="AL3" s="597"/>
      <c r="AM3" s="597"/>
      <c r="AN3" s="597"/>
    </row>
    <row r="4" spans="1:44" ht="27" thickBot="1"/>
    <row r="5" spans="1:44" ht="30.75" customHeight="1">
      <c r="A5" s="545" t="s">
        <v>2</v>
      </c>
      <c r="B5" s="593" t="s">
        <v>7</v>
      </c>
      <c r="C5" s="594"/>
      <c r="D5" s="593" t="s">
        <v>19</v>
      </c>
      <c r="E5" s="594"/>
      <c r="F5" s="593" t="s">
        <v>13</v>
      </c>
      <c r="G5" s="591"/>
      <c r="H5" s="593" t="s">
        <v>20</v>
      </c>
      <c r="I5" s="594"/>
      <c r="J5" s="591" t="s">
        <v>8</v>
      </c>
      <c r="K5" s="591"/>
      <c r="L5" s="593" t="s">
        <v>21</v>
      </c>
      <c r="M5" s="594"/>
      <c r="N5" s="591" t="s">
        <v>14</v>
      </c>
      <c r="O5" s="591"/>
      <c r="P5" s="593" t="s">
        <v>18</v>
      </c>
      <c r="Q5" s="594"/>
      <c r="R5" s="591" t="s">
        <v>15</v>
      </c>
      <c r="S5" s="591"/>
      <c r="T5" s="593" t="s">
        <v>166</v>
      </c>
      <c r="U5" s="594"/>
      <c r="V5" s="591" t="s">
        <v>9</v>
      </c>
      <c r="W5" s="591"/>
      <c r="X5" s="593" t="s">
        <v>12</v>
      </c>
      <c r="Y5" s="594"/>
      <c r="Z5" s="591" t="s">
        <v>176</v>
      </c>
      <c r="AA5" s="591"/>
      <c r="AB5" s="593" t="s">
        <v>11</v>
      </c>
      <c r="AC5" s="594"/>
      <c r="AD5" s="593" t="s">
        <v>124</v>
      </c>
      <c r="AE5" s="594" t="s">
        <v>125</v>
      </c>
      <c r="AF5" s="593" t="s">
        <v>156</v>
      </c>
      <c r="AG5" s="594" t="s">
        <v>158</v>
      </c>
      <c r="AH5" s="593" t="s">
        <v>154</v>
      </c>
      <c r="AI5" s="594"/>
      <c r="AJ5" s="593" t="s">
        <v>131</v>
      </c>
      <c r="AK5" s="591"/>
      <c r="AL5" s="593" t="s">
        <v>157</v>
      </c>
      <c r="AM5" s="594"/>
      <c r="AN5" s="600" t="s">
        <v>17</v>
      </c>
    </row>
    <row r="6" spans="1:44" ht="116.25" customHeight="1" thickBot="1">
      <c r="A6" s="546"/>
      <c r="B6" s="595"/>
      <c r="C6" s="596"/>
      <c r="D6" s="595"/>
      <c r="E6" s="596"/>
      <c r="F6" s="595"/>
      <c r="G6" s="592"/>
      <c r="H6" s="595"/>
      <c r="I6" s="596"/>
      <c r="J6" s="592"/>
      <c r="K6" s="592"/>
      <c r="L6" s="595"/>
      <c r="M6" s="596"/>
      <c r="N6" s="592"/>
      <c r="O6" s="592"/>
      <c r="P6" s="595"/>
      <c r="Q6" s="596"/>
      <c r="R6" s="592"/>
      <c r="S6" s="592"/>
      <c r="T6" s="595"/>
      <c r="U6" s="596"/>
      <c r="V6" s="592"/>
      <c r="W6" s="592"/>
      <c r="X6" s="595"/>
      <c r="Y6" s="596"/>
      <c r="Z6" s="592"/>
      <c r="AA6" s="592"/>
      <c r="AB6" s="595"/>
      <c r="AC6" s="596"/>
      <c r="AD6" s="595"/>
      <c r="AE6" s="596"/>
      <c r="AF6" s="598"/>
      <c r="AG6" s="599"/>
      <c r="AH6" s="595"/>
      <c r="AI6" s="596"/>
      <c r="AJ6" s="595"/>
      <c r="AK6" s="592"/>
      <c r="AL6" s="595"/>
      <c r="AM6" s="596"/>
      <c r="AN6" s="601"/>
    </row>
    <row r="7" spans="1:44" ht="64.5" customHeight="1" thickBot="1">
      <c r="A7" s="547"/>
      <c r="B7" s="347" t="s">
        <v>44</v>
      </c>
      <c r="C7" s="348" t="s">
        <v>45</v>
      </c>
      <c r="D7" s="349" t="s">
        <v>44</v>
      </c>
      <c r="E7" s="350" t="s">
        <v>45</v>
      </c>
      <c r="F7" s="347" t="s">
        <v>44</v>
      </c>
      <c r="G7" s="348" t="s">
        <v>45</v>
      </c>
      <c r="H7" s="349" t="s">
        <v>44</v>
      </c>
      <c r="I7" s="350" t="s">
        <v>45</v>
      </c>
      <c r="J7" s="347" t="s">
        <v>44</v>
      </c>
      <c r="K7" s="348" t="s">
        <v>45</v>
      </c>
      <c r="L7" s="349" t="s">
        <v>44</v>
      </c>
      <c r="M7" s="350" t="s">
        <v>45</v>
      </c>
      <c r="N7" s="347" t="s">
        <v>44</v>
      </c>
      <c r="O7" s="348" t="s">
        <v>45</v>
      </c>
      <c r="P7" s="349" t="s">
        <v>44</v>
      </c>
      <c r="Q7" s="350" t="s">
        <v>45</v>
      </c>
      <c r="R7" s="347" t="s">
        <v>44</v>
      </c>
      <c r="S7" s="348" t="s">
        <v>45</v>
      </c>
      <c r="T7" s="349" t="s">
        <v>44</v>
      </c>
      <c r="U7" s="350" t="s">
        <v>45</v>
      </c>
      <c r="V7" s="347" t="s">
        <v>44</v>
      </c>
      <c r="W7" s="348" t="s">
        <v>45</v>
      </c>
      <c r="X7" s="349" t="s">
        <v>44</v>
      </c>
      <c r="Y7" s="350" t="s">
        <v>45</v>
      </c>
      <c r="Z7" s="347" t="s">
        <v>44</v>
      </c>
      <c r="AA7" s="348" t="s">
        <v>45</v>
      </c>
      <c r="AB7" s="349" t="s">
        <v>44</v>
      </c>
      <c r="AC7" s="350" t="s">
        <v>45</v>
      </c>
      <c r="AD7" s="347" t="s">
        <v>44</v>
      </c>
      <c r="AE7" s="348" t="s">
        <v>45</v>
      </c>
      <c r="AF7" s="349" t="s">
        <v>44</v>
      </c>
      <c r="AG7" s="350" t="s">
        <v>45</v>
      </c>
      <c r="AH7" s="347" t="s">
        <v>44</v>
      </c>
      <c r="AI7" s="348" t="s">
        <v>45</v>
      </c>
      <c r="AJ7" s="351" t="s">
        <v>44</v>
      </c>
      <c r="AK7" s="352" t="s">
        <v>45</v>
      </c>
      <c r="AL7" s="353" t="s">
        <v>44</v>
      </c>
      <c r="AM7" s="354" t="s">
        <v>45</v>
      </c>
      <c r="AN7" s="547"/>
    </row>
    <row r="8" spans="1:44" ht="27" thickBot="1">
      <c r="A8" s="355" t="s">
        <v>73</v>
      </c>
      <c r="B8" s="356">
        <v>26</v>
      </c>
      <c r="C8" s="357" t="s">
        <v>26</v>
      </c>
      <c r="D8" s="358">
        <v>27</v>
      </c>
      <c r="E8" s="359" t="s">
        <v>26</v>
      </c>
      <c r="F8" s="356">
        <v>33</v>
      </c>
      <c r="G8" s="360" t="s">
        <v>26</v>
      </c>
      <c r="H8" s="358">
        <v>21</v>
      </c>
      <c r="I8" s="359" t="s">
        <v>26</v>
      </c>
      <c r="J8" s="356" t="s">
        <v>26</v>
      </c>
      <c r="K8" s="360" t="s">
        <v>26</v>
      </c>
      <c r="L8" s="358" t="s">
        <v>26</v>
      </c>
      <c r="M8" s="359" t="s">
        <v>26</v>
      </c>
      <c r="N8" s="356" t="s">
        <v>26</v>
      </c>
      <c r="O8" s="360" t="s">
        <v>26</v>
      </c>
      <c r="P8" s="358" t="s">
        <v>26</v>
      </c>
      <c r="Q8" s="359" t="s">
        <v>26</v>
      </c>
      <c r="R8" s="356" t="s">
        <v>26</v>
      </c>
      <c r="S8" s="360" t="s">
        <v>26</v>
      </c>
      <c r="T8" s="358" t="s">
        <v>26</v>
      </c>
      <c r="U8" s="359" t="s">
        <v>26</v>
      </c>
      <c r="V8" s="356" t="s">
        <v>26</v>
      </c>
      <c r="W8" s="360" t="s">
        <v>26</v>
      </c>
      <c r="X8" s="358" t="s">
        <v>26</v>
      </c>
      <c r="Y8" s="359" t="s">
        <v>26</v>
      </c>
      <c r="Z8" s="356" t="s">
        <v>26</v>
      </c>
      <c r="AA8" s="360" t="s">
        <v>26</v>
      </c>
      <c r="AB8" s="361" t="s">
        <v>26</v>
      </c>
      <c r="AC8" s="359" t="s">
        <v>26</v>
      </c>
      <c r="AD8" s="356" t="s">
        <v>26</v>
      </c>
      <c r="AE8" s="360" t="s">
        <v>26</v>
      </c>
      <c r="AF8" s="358" t="s">
        <v>26</v>
      </c>
      <c r="AG8" s="359" t="s">
        <v>26</v>
      </c>
      <c r="AH8" s="362">
        <v>5</v>
      </c>
      <c r="AI8" s="360" t="s">
        <v>26</v>
      </c>
      <c r="AJ8" s="358" t="s">
        <v>26</v>
      </c>
      <c r="AK8" s="359" t="s">
        <v>26</v>
      </c>
      <c r="AL8" s="356" t="s">
        <v>26</v>
      </c>
      <c r="AM8" s="360" t="s">
        <v>26</v>
      </c>
      <c r="AN8" s="363">
        <f>SUM(B8:AM8)</f>
        <v>112</v>
      </c>
    </row>
    <row r="9" spans="1:44" ht="27" thickBot="1">
      <c r="A9" s="364" t="s">
        <v>74</v>
      </c>
      <c r="B9" s="146" t="s">
        <v>26</v>
      </c>
      <c r="C9" s="365">
        <v>1</v>
      </c>
      <c r="D9" s="147" t="s">
        <v>26</v>
      </c>
      <c r="E9" s="148">
        <v>1</v>
      </c>
      <c r="F9" s="146" t="s">
        <v>26</v>
      </c>
      <c r="G9" s="366">
        <v>1</v>
      </c>
      <c r="H9" s="147" t="s">
        <v>26</v>
      </c>
      <c r="I9" s="148">
        <v>1</v>
      </c>
      <c r="J9" s="146" t="s">
        <v>26</v>
      </c>
      <c r="K9" s="366">
        <v>6</v>
      </c>
      <c r="L9" s="147" t="s">
        <v>26</v>
      </c>
      <c r="M9" s="148">
        <v>1</v>
      </c>
      <c r="N9" s="146" t="s">
        <v>26</v>
      </c>
      <c r="O9" s="366">
        <v>1</v>
      </c>
      <c r="P9" s="147" t="s">
        <v>26</v>
      </c>
      <c r="Q9" s="148" t="s">
        <v>26</v>
      </c>
      <c r="R9" s="146" t="s">
        <v>26</v>
      </c>
      <c r="S9" s="366" t="s">
        <v>26</v>
      </c>
      <c r="T9" s="147" t="s">
        <v>26</v>
      </c>
      <c r="U9" s="148" t="s">
        <v>26</v>
      </c>
      <c r="V9" s="146" t="s">
        <v>26</v>
      </c>
      <c r="W9" s="366" t="s">
        <v>26</v>
      </c>
      <c r="X9" s="147" t="s">
        <v>26</v>
      </c>
      <c r="Y9" s="148" t="s">
        <v>26</v>
      </c>
      <c r="Z9" s="146" t="s">
        <v>26</v>
      </c>
      <c r="AA9" s="366" t="s">
        <v>26</v>
      </c>
      <c r="AB9" s="367" t="s">
        <v>26</v>
      </c>
      <c r="AC9" s="102" t="s">
        <v>26</v>
      </c>
      <c r="AD9" s="142" t="s">
        <v>26</v>
      </c>
      <c r="AE9" s="368" t="s">
        <v>26</v>
      </c>
      <c r="AF9" s="143" t="s">
        <v>26</v>
      </c>
      <c r="AG9" s="102" t="s">
        <v>26</v>
      </c>
      <c r="AH9" s="369" t="s">
        <v>26</v>
      </c>
      <c r="AI9" s="368" t="s">
        <v>26</v>
      </c>
      <c r="AJ9" s="143" t="s">
        <v>26</v>
      </c>
      <c r="AK9" s="102">
        <v>1</v>
      </c>
      <c r="AL9" s="142" t="s">
        <v>26</v>
      </c>
      <c r="AM9" s="368" t="s">
        <v>26</v>
      </c>
      <c r="AN9" s="363">
        <f t="shared" ref="AN9:AN15" si="0">SUM(B9:AM9)</f>
        <v>13</v>
      </c>
    </row>
    <row r="10" spans="1:44" ht="27" thickBot="1">
      <c r="A10" s="364" t="s">
        <v>75</v>
      </c>
      <c r="B10" s="146">
        <v>1</v>
      </c>
      <c r="C10" s="366" t="s">
        <v>26</v>
      </c>
      <c r="D10" s="147" t="s">
        <v>26</v>
      </c>
      <c r="E10" s="148" t="s">
        <v>26</v>
      </c>
      <c r="F10" s="146">
        <v>1</v>
      </c>
      <c r="G10" s="366" t="s">
        <v>26</v>
      </c>
      <c r="H10" s="147">
        <v>1</v>
      </c>
      <c r="I10" s="148" t="s">
        <v>26</v>
      </c>
      <c r="J10" s="146" t="s">
        <v>26</v>
      </c>
      <c r="K10" s="366" t="s">
        <v>26</v>
      </c>
      <c r="L10" s="147" t="s">
        <v>26</v>
      </c>
      <c r="M10" s="148" t="s">
        <v>26</v>
      </c>
      <c r="N10" s="146" t="s">
        <v>26</v>
      </c>
      <c r="O10" s="366" t="s">
        <v>26</v>
      </c>
      <c r="P10" s="147" t="s">
        <v>26</v>
      </c>
      <c r="Q10" s="148" t="s">
        <v>26</v>
      </c>
      <c r="R10" s="146" t="s">
        <v>26</v>
      </c>
      <c r="S10" s="366" t="s">
        <v>26</v>
      </c>
      <c r="T10" s="147" t="s">
        <v>26</v>
      </c>
      <c r="U10" s="148" t="s">
        <v>26</v>
      </c>
      <c r="V10" s="146" t="s">
        <v>26</v>
      </c>
      <c r="W10" s="366" t="s">
        <v>26</v>
      </c>
      <c r="X10" s="147" t="s">
        <v>26</v>
      </c>
      <c r="Y10" s="148" t="s">
        <v>26</v>
      </c>
      <c r="Z10" s="146" t="s">
        <v>26</v>
      </c>
      <c r="AA10" s="366" t="s">
        <v>26</v>
      </c>
      <c r="AB10" s="367" t="s">
        <v>26</v>
      </c>
      <c r="AC10" s="102" t="s">
        <v>26</v>
      </c>
      <c r="AD10" s="142" t="s">
        <v>26</v>
      </c>
      <c r="AE10" s="368" t="s">
        <v>26</v>
      </c>
      <c r="AF10" s="143" t="s">
        <v>26</v>
      </c>
      <c r="AG10" s="102" t="s">
        <v>26</v>
      </c>
      <c r="AH10" s="369" t="s">
        <v>26</v>
      </c>
      <c r="AI10" s="368" t="s">
        <v>26</v>
      </c>
      <c r="AJ10" s="143" t="s">
        <v>26</v>
      </c>
      <c r="AK10" s="102" t="s">
        <v>26</v>
      </c>
      <c r="AL10" s="142" t="s">
        <v>26</v>
      </c>
      <c r="AM10" s="368" t="s">
        <v>26</v>
      </c>
      <c r="AN10" s="363">
        <f t="shared" si="0"/>
        <v>3</v>
      </c>
    </row>
    <row r="11" spans="1:44" ht="27" thickBot="1">
      <c r="A11" s="370" t="s">
        <v>4</v>
      </c>
      <c r="B11" s="142" t="s">
        <v>26</v>
      </c>
      <c r="C11" s="371">
        <v>1</v>
      </c>
      <c r="D11" s="143" t="s">
        <v>26</v>
      </c>
      <c r="E11" s="102">
        <v>1</v>
      </c>
      <c r="F11" s="142" t="s">
        <v>26</v>
      </c>
      <c r="G11" s="368">
        <v>2</v>
      </c>
      <c r="H11" s="143" t="s">
        <v>26</v>
      </c>
      <c r="I11" s="102" t="s">
        <v>26</v>
      </c>
      <c r="J11" s="142" t="s">
        <v>26</v>
      </c>
      <c r="K11" s="368">
        <v>10</v>
      </c>
      <c r="L11" s="143" t="s">
        <v>26</v>
      </c>
      <c r="M11" s="102">
        <v>2</v>
      </c>
      <c r="N11" s="142" t="s">
        <v>26</v>
      </c>
      <c r="O11" s="368" t="s">
        <v>26</v>
      </c>
      <c r="P11" s="143" t="s">
        <v>26</v>
      </c>
      <c r="Q11" s="102" t="s">
        <v>26</v>
      </c>
      <c r="R11" s="142" t="s">
        <v>26</v>
      </c>
      <c r="S11" s="368" t="s">
        <v>26</v>
      </c>
      <c r="T11" s="143" t="s">
        <v>26</v>
      </c>
      <c r="U11" s="102" t="s">
        <v>26</v>
      </c>
      <c r="V11" s="142" t="s">
        <v>26</v>
      </c>
      <c r="W11" s="368" t="s">
        <v>26</v>
      </c>
      <c r="X11" s="143" t="s">
        <v>26</v>
      </c>
      <c r="Y11" s="102" t="s">
        <v>26</v>
      </c>
      <c r="Z11" s="142" t="s">
        <v>26</v>
      </c>
      <c r="AA11" s="368">
        <v>1</v>
      </c>
      <c r="AB11" s="372" t="s">
        <v>26</v>
      </c>
      <c r="AC11" s="102" t="s">
        <v>26</v>
      </c>
      <c r="AD11" s="142" t="s">
        <v>26</v>
      </c>
      <c r="AE11" s="368" t="s">
        <v>26</v>
      </c>
      <c r="AF11" s="143" t="s">
        <v>26</v>
      </c>
      <c r="AG11" s="102" t="s">
        <v>26</v>
      </c>
      <c r="AH11" s="369" t="s">
        <v>26</v>
      </c>
      <c r="AI11" s="368" t="s">
        <v>26</v>
      </c>
      <c r="AJ11" s="143" t="s">
        <v>26</v>
      </c>
      <c r="AK11" s="102">
        <v>1</v>
      </c>
      <c r="AL11" s="142" t="s">
        <v>26</v>
      </c>
      <c r="AM11" s="368" t="s">
        <v>26</v>
      </c>
      <c r="AN11" s="363">
        <f t="shared" si="0"/>
        <v>18</v>
      </c>
    </row>
    <row r="12" spans="1:44" ht="27" thickBot="1">
      <c r="A12" s="370" t="s">
        <v>5</v>
      </c>
      <c r="B12" s="142" t="s">
        <v>26</v>
      </c>
      <c r="C12" s="371">
        <v>1</v>
      </c>
      <c r="D12" s="143" t="s">
        <v>26</v>
      </c>
      <c r="E12" s="102" t="s">
        <v>26</v>
      </c>
      <c r="F12" s="142" t="s">
        <v>26</v>
      </c>
      <c r="G12" s="368">
        <v>3</v>
      </c>
      <c r="H12" s="143" t="s">
        <v>26</v>
      </c>
      <c r="I12" s="102" t="s">
        <v>26</v>
      </c>
      <c r="J12" s="142" t="s">
        <v>26</v>
      </c>
      <c r="K12" s="368">
        <v>10</v>
      </c>
      <c r="L12" s="143" t="s">
        <v>26</v>
      </c>
      <c r="M12" s="102">
        <v>2</v>
      </c>
      <c r="N12" s="142" t="s">
        <v>26</v>
      </c>
      <c r="O12" s="368">
        <v>1</v>
      </c>
      <c r="P12" s="143" t="s">
        <v>26</v>
      </c>
      <c r="Q12" s="102" t="s">
        <v>26</v>
      </c>
      <c r="R12" s="142" t="s">
        <v>26</v>
      </c>
      <c r="S12" s="368">
        <v>1</v>
      </c>
      <c r="T12" s="143" t="s">
        <v>26</v>
      </c>
      <c r="U12" s="102">
        <v>1</v>
      </c>
      <c r="V12" s="142" t="s">
        <v>26</v>
      </c>
      <c r="W12" s="368">
        <v>5</v>
      </c>
      <c r="X12" s="143" t="s">
        <v>26</v>
      </c>
      <c r="Y12" s="102">
        <v>2</v>
      </c>
      <c r="Z12" s="142" t="s">
        <v>26</v>
      </c>
      <c r="AA12" s="368">
        <v>1</v>
      </c>
      <c r="AB12" s="372" t="s">
        <v>26</v>
      </c>
      <c r="AC12" s="102">
        <v>1</v>
      </c>
      <c r="AD12" s="142" t="s">
        <v>26</v>
      </c>
      <c r="AE12" s="368">
        <v>1</v>
      </c>
      <c r="AF12" s="143" t="s">
        <v>26</v>
      </c>
      <c r="AG12" s="102" t="s">
        <v>26</v>
      </c>
      <c r="AH12" s="369" t="s">
        <v>26</v>
      </c>
      <c r="AI12" s="368" t="s">
        <v>26</v>
      </c>
      <c r="AJ12" s="143" t="s">
        <v>26</v>
      </c>
      <c r="AK12" s="102">
        <v>2</v>
      </c>
      <c r="AL12" s="142" t="s">
        <v>26</v>
      </c>
      <c r="AM12" s="368" t="s">
        <v>26</v>
      </c>
      <c r="AN12" s="363">
        <f t="shared" si="0"/>
        <v>31</v>
      </c>
      <c r="AR12" s="168"/>
    </row>
    <row r="13" spans="1:44" ht="27" thickBot="1">
      <c r="A13" s="364" t="s">
        <v>132</v>
      </c>
      <c r="B13" s="146">
        <v>47</v>
      </c>
      <c r="C13" s="365">
        <v>9</v>
      </c>
      <c r="D13" s="147">
        <v>101</v>
      </c>
      <c r="E13" s="148">
        <v>10</v>
      </c>
      <c r="F13" s="146">
        <v>143</v>
      </c>
      <c r="G13" s="366">
        <v>9</v>
      </c>
      <c r="H13" s="147">
        <v>51</v>
      </c>
      <c r="I13" s="148">
        <v>13</v>
      </c>
      <c r="J13" s="146" t="s">
        <v>26</v>
      </c>
      <c r="K13" s="366">
        <v>41</v>
      </c>
      <c r="L13" s="147" t="s">
        <v>26</v>
      </c>
      <c r="M13" s="148">
        <v>13</v>
      </c>
      <c r="N13" s="146" t="s">
        <v>26</v>
      </c>
      <c r="O13" s="366">
        <v>13</v>
      </c>
      <c r="P13" s="147" t="s">
        <v>26</v>
      </c>
      <c r="Q13" s="148">
        <v>3</v>
      </c>
      <c r="R13" s="146" t="s">
        <v>26</v>
      </c>
      <c r="S13" s="366">
        <v>6</v>
      </c>
      <c r="T13" s="147" t="s">
        <v>26</v>
      </c>
      <c r="U13" s="148">
        <v>4</v>
      </c>
      <c r="V13" s="146" t="s">
        <v>26</v>
      </c>
      <c r="W13" s="366">
        <v>6</v>
      </c>
      <c r="X13" s="147" t="s">
        <v>26</v>
      </c>
      <c r="Y13" s="148">
        <v>7</v>
      </c>
      <c r="Z13" s="146">
        <v>25</v>
      </c>
      <c r="AA13" s="366">
        <v>4</v>
      </c>
      <c r="AB13" s="367" t="s">
        <v>26</v>
      </c>
      <c r="AC13" s="148">
        <v>7</v>
      </c>
      <c r="AD13" s="146" t="s">
        <v>26</v>
      </c>
      <c r="AE13" s="366" t="s">
        <v>26</v>
      </c>
      <c r="AF13" s="147">
        <v>3</v>
      </c>
      <c r="AG13" s="148">
        <v>4</v>
      </c>
      <c r="AH13" s="373">
        <v>28</v>
      </c>
      <c r="AI13" s="366">
        <v>3</v>
      </c>
      <c r="AJ13" s="147" t="s">
        <v>26</v>
      </c>
      <c r="AK13" s="148">
        <v>1</v>
      </c>
      <c r="AL13" s="146" t="s">
        <v>26</v>
      </c>
      <c r="AM13" s="366">
        <v>3</v>
      </c>
      <c r="AN13" s="374">
        <f t="shared" si="0"/>
        <v>554</v>
      </c>
    </row>
    <row r="14" spans="1:44" s="375" customFormat="1" ht="27" thickBot="1">
      <c r="A14" s="370" t="s">
        <v>133</v>
      </c>
      <c r="B14" s="142">
        <v>7</v>
      </c>
      <c r="C14" s="368" t="s">
        <v>26</v>
      </c>
      <c r="D14" s="143">
        <v>5</v>
      </c>
      <c r="E14" s="102" t="s">
        <v>26</v>
      </c>
      <c r="F14" s="142">
        <v>5</v>
      </c>
      <c r="G14" s="368">
        <v>5</v>
      </c>
      <c r="H14" s="143">
        <v>4</v>
      </c>
      <c r="I14" s="102" t="s">
        <v>26</v>
      </c>
      <c r="J14" s="142" t="s">
        <v>26</v>
      </c>
      <c r="K14" s="368">
        <v>40</v>
      </c>
      <c r="L14" s="143" t="s">
        <v>26</v>
      </c>
      <c r="M14" s="102">
        <v>6</v>
      </c>
      <c r="N14" s="142" t="s">
        <v>26</v>
      </c>
      <c r="O14" s="368">
        <v>2</v>
      </c>
      <c r="P14" s="143" t="s">
        <v>26</v>
      </c>
      <c r="Q14" s="102" t="s">
        <v>26</v>
      </c>
      <c r="R14" s="142" t="s">
        <v>26</v>
      </c>
      <c r="S14" s="368">
        <v>1</v>
      </c>
      <c r="T14" s="143" t="s">
        <v>26</v>
      </c>
      <c r="U14" s="102" t="s">
        <v>26</v>
      </c>
      <c r="V14" s="142" t="s">
        <v>26</v>
      </c>
      <c r="W14" s="368">
        <v>4</v>
      </c>
      <c r="X14" s="143" t="s">
        <v>26</v>
      </c>
      <c r="Y14" s="102">
        <v>1</v>
      </c>
      <c r="Z14" s="142">
        <v>20</v>
      </c>
      <c r="AA14" s="368">
        <v>1</v>
      </c>
      <c r="AB14" s="143" t="s">
        <v>26</v>
      </c>
      <c r="AC14" s="102" t="s">
        <v>26</v>
      </c>
      <c r="AD14" s="142" t="s">
        <v>26</v>
      </c>
      <c r="AE14" s="368">
        <v>4</v>
      </c>
      <c r="AF14" s="143">
        <v>5</v>
      </c>
      <c r="AG14" s="102">
        <v>3</v>
      </c>
      <c r="AH14" s="142" t="s">
        <v>26</v>
      </c>
      <c r="AI14" s="368">
        <v>2</v>
      </c>
      <c r="AJ14" s="143" t="s">
        <v>26</v>
      </c>
      <c r="AK14" s="102">
        <v>5</v>
      </c>
      <c r="AL14" s="142" t="s">
        <v>26</v>
      </c>
      <c r="AM14" s="368">
        <v>3</v>
      </c>
      <c r="AN14" s="374">
        <f t="shared" si="0"/>
        <v>123</v>
      </c>
    </row>
    <row r="15" spans="1:44" s="375" customFormat="1" ht="27" thickBot="1">
      <c r="A15" s="376" t="s">
        <v>160</v>
      </c>
      <c r="B15" s="377" t="s">
        <v>26</v>
      </c>
      <c r="C15" s="378" t="s">
        <v>26</v>
      </c>
      <c r="D15" s="379" t="s">
        <v>26</v>
      </c>
      <c r="E15" s="380" t="s">
        <v>26</v>
      </c>
      <c r="F15" s="377" t="s">
        <v>26</v>
      </c>
      <c r="G15" s="378">
        <v>1</v>
      </c>
      <c r="H15" s="379" t="s">
        <v>26</v>
      </c>
      <c r="I15" s="380">
        <v>1</v>
      </c>
      <c r="J15" s="377" t="s">
        <v>26</v>
      </c>
      <c r="K15" s="378">
        <v>29</v>
      </c>
      <c r="L15" s="379" t="s">
        <v>26</v>
      </c>
      <c r="M15" s="380">
        <v>1</v>
      </c>
      <c r="N15" s="377" t="s">
        <v>26</v>
      </c>
      <c r="O15" s="378">
        <v>5</v>
      </c>
      <c r="P15" s="379" t="s">
        <v>26</v>
      </c>
      <c r="Q15" s="380" t="s">
        <v>26</v>
      </c>
      <c r="R15" s="377" t="s">
        <v>26</v>
      </c>
      <c r="S15" s="378" t="s">
        <v>26</v>
      </c>
      <c r="T15" s="379" t="s">
        <v>26</v>
      </c>
      <c r="U15" s="380" t="s">
        <v>26</v>
      </c>
      <c r="V15" s="377" t="s">
        <v>26</v>
      </c>
      <c r="W15" s="378">
        <v>1</v>
      </c>
      <c r="X15" s="379" t="s">
        <v>26</v>
      </c>
      <c r="Y15" s="380" t="s">
        <v>26</v>
      </c>
      <c r="Z15" s="377" t="s">
        <v>26</v>
      </c>
      <c r="AA15" s="378" t="s">
        <v>26</v>
      </c>
      <c r="AB15" s="379" t="s">
        <v>26</v>
      </c>
      <c r="AC15" s="380" t="s">
        <v>26</v>
      </c>
      <c r="AD15" s="377" t="s">
        <v>26</v>
      </c>
      <c r="AE15" s="378" t="s">
        <v>26</v>
      </c>
      <c r="AF15" s="379" t="s">
        <v>26</v>
      </c>
      <c r="AG15" s="380">
        <v>3</v>
      </c>
      <c r="AH15" s="377" t="s">
        <v>26</v>
      </c>
      <c r="AI15" s="378" t="s">
        <v>26</v>
      </c>
      <c r="AJ15" s="379" t="s">
        <v>26</v>
      </c>
      <c r="AK15" s="380" t="s">
        <v>26</v>
      </c>
      <c r="AL15" s="377" t="s">
        <v>26</v>
      </c>
      <c r="AM15" s="378" t="s">
        <v>26</v>
      </c>
      <c r="AN15" s="346">
        <f t="shared" si="0"/>
        <v>41</v>
      </c>
    </row>
    <row r="16" spans="1:44" ht="33.75" customHeight="1" thickBot="1">
      <c r="A16" s="381" t="s">
        <v>17</v>
      </c>
      <c r="B16" s="382">
        <f>SUM(B8:B15)</f>
        <v>81</v>
      </c>
      <c r="C16" s="382">
        <f t="shared" ref="C16:AM16" si="1">SUM(C8:C15)</f>
        <v>12</v>
      </c>
      <c r="D16" s="382">
        <f t="shared" si="1"/>
        <v>133</v>
      </c>
      <c r="E16" s="382">
        <f t="shared" si="1"/>
        <v>12</v>
      </c>
      <c r="F16" s="382">
        <f t="shared" si="1"/>
        <v>182</v>
      </c>
      <c r="G16" s="382">
        <f t="shared" si="1"/>
        <v>21</v>
      </c>
      <c r="H16" s="382">
        <f t="shared" si="1"/>
        <v>77</v>
      </c>
      <c r="I16" s="382">
        <f t="shared" si="1"/>
        <v>15</v>
      </c>
      <c r="J16" s="382" t="s">
        <v>26</v>
      </c>
      <c r="K16" s="382">
        <f t="shared" si="1"/>
        <v>136</v>
      </c>
      <c r="L16" s="382" t="s">
        <v>26</v>
      </c>
      <c r="M16" s="382">
        <f t="shared" si="1"/>
        <v>25</v>
      </c>
      <c r="N16" s="382" t="s">
        <v>26</v>
      </c>
      <c r="O16" s="382">
        <f t="shared" si="1"/>
        <v>22</v>
      </c>
      <c r="P16" s="382" t="s">
        <v>26</v>
      </c>
      <c r="Q16" s="382">
        <f t="shared" si="1"/>
        <v>3</v>
      </c>
      <c r="R16" s="382" t="s">
        <v>26</v>
      </c>
      <c r="S16" s="382">
        <f t="shared" si="1"/>
        <v>8</v>
      </c>
      <c r="T16" s="382" t="s">
        <v>26</v>
      </c>
      <c r="U16" s="382">
        <f t="shared" si="1"/>
        <v>5</v>
      </c>
      <c r="V16" s="382" t="s">
        <v>26</v>
      </c>
      <c r="W16" s="382">
        <f t="shared" si="1"/>
        <v>16</v>
      </c>
      <c r="X16" s="382" t="s">
        <v>26</v>
      </c>
      <c r="Y16" s="382">
        <f t="shared" si="1"/>
        <v>10</v>
      </c>
      <c r="Z16" s="382">
        <f t="shared" si="1"/>
        <v>45</v>
      </c>
      <c r="AA16" s="382">
        <f t="shared" si="1"/>
        <v>7</v>
      </c>
      <c r="AB16" s="382" t="s">
        <v>26</v>
      </c>
      <c r="AC16" s="382">
        <f t="shared" si="1"/>
        <v>8</v>
      </c>
      <c r="AD16" s="382" t="s">
        <v>26</v>
      </c>
      <c r="AE16" s="382">
        <f t="shared" si="1"/>
        <v>5</v>
      </c>
      <c r="AF16" s="382">
        <f t="shared" si="1"/>
        <v>8</v>
      </c>
      <c r="AG16" s="382">
        <f t="shared" si="1"/>
        <v>10</v>
      </c>
      <c r="AH16" s="382">
        <f t="shared" si="1"/>
        <v>33</v>
      </c>
      <c r="AI16" s="382">
        <f t="shared" si="1"/>
        <v>5</v>
      </c>
      <c r="AJ16" s="382" t="s">
        <v>26</v>
      </c>
      <c r="AK16" s="382">
        <f t="shared" si="1"/>
        <v>10</v>
      </c>
      <c r="AL16" s="382" t="s">
        <v>26</v>
      </c>
      <c r="AM16" s="382">
        <f t="shared" si="1"/>
        <v>6</v>
      </c>
      <c r="AN16" s="383">
        <f>SUM(AN8:AN15)</f>
        <v>895</v>
      </c>
    </row>
    <row r="18" spans="1:20" s="154" customFormat="1" ht="26.25" customHeight="1">
      <c r="A18" s="163" t="s">
        <v>97</v>
      </c>
      <c r="B18" s="552" t="s">
        <v>100</v>
      </c>
      <c r="C18" s="552"/>
      <c r="D18" s="552"/>
      <c r="E18" s="552"/>
      <c r="F18" s="553" t="s">
        <v>17</v>
      </c>
      <c r="G18" s="553"/>
      <c r="H18" s="553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</row>
    <row r="19" spans="1:20" s="154" customFormat="1">
      <c r="A19" s="163" t="s">
        <v>98</v>
      </c>
      <c r="B19" s="552" t="s">
        <v>101</v>
      </c>
      <c r="C19" s="552"/>
      <c r="D19" s="552"/>
      <c r="E19" s="552"/>
      <c r="F19" s="602">
        <f>SUM(B16,D16,F16,H16,J16,L16,N16,P16,R16,T16,V16,X16,Z16,AB16,AD16,AF16,AH16,AJ16,AL16)</f>
        <v>559</v>
      </c>
      <c r="G19" s="553"/>
      <c r="H19" s="553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</row>
    <row r="20" spans="1:20" s="154" customFormat="1">
      <c r="A20" s="163" t="s">
        <v>99</v>
      </c>
      <c r="B20" s="552" t="s">
        <v>102</v>
      </c>
      <c r="C20" s="552"/>
      <c r="D20" s="552"/>
      <c r="E20" s="552"/>
      <c r="F20" s="553">
        <f>SUM(C16,E16,G16,I16,K16,M16,O16,Q16,S16,U16,W16,Y16,AA16,AC16,AE16,AG16,AI16,AK16,AM16)</f>
        <v>336</v>
      </c>
      <c r="G20" s="553"/>
      <c r="H20" s="553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</row>
    <row r="21" spans="1:20" s="154" customFormat="1">
      <c r="A21" s="15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</row>
  </sheetData>
  <sheetProtection selectLockedCells="1" selectUnlockedCells="1"/>
  <protectedRanges>
    <protectedRange password="CC33" sqref="B14:AC15 B8:AM12 AF14:AM15" name="ช่วง1_2"/>
    <protectedRange password="CC33" sqref="B13:AC13 AF13:AM13" name="ช่วง1_1_1"/>
    <protectedRange password="CC33" sqref="AD8:AE12" name="ช่วง1_2_1"/>
    <protectedRange password="CC33" sqref="AD8:AE12" name="ช่วง1_2_1_1"/>
    <protectedRange password="CC33" sqref="AD8:AE12" name="ช่วง1_2_1_1_1"/>
    <protectedRange password="CC33" sqref="AD8:AE12" name="ช่วง1_2_1_1_1_1"/>
    <protectedRange password="CC33" sqref="AD8:AE12" name="ช่วง1_2_1_1_1_1_1"/>
    <protectedRange password="CC33" sqref="AD8:AE12" name="ช่วง1_2_1_1_1_1_1_1"/>
    <protectedRange password="CC33" sqref="AD14:AE15 AD8:AE12" name="ช่วง1_3"/>
    <protectedRange password="CC33" sqref="AD13:AE13" name="ช่วง1_1_2"/>
  </protectedRanges>
  <mergeCells count="32">
    <mergeCell ref="A1:AN1"/>
    <mergeCell ref="A2:AN2"/>
    <mergeCell ref="A3:AN3"/>
    <mergeCell ref="A5:A7"/>
    <mergeCell ref="B5:C6"/>
    <mergeCell ref="D5:E6"/>
    <mergeCell ref="R5:S6"/>
    <mergeCell ref="T5:U6"/>
    <mergeCell ref="AF5:AF6"/>
    <mergeCell ref="AG5:AG6"/>
    <mergeCell ref="AL5:AM6"/>
    <mergeCell ref="AN5:AN7"/>
    <mergeCell ref="AH5:AI6"/>
    <mergeCell ref="AJ5:AK6"/>
    <mergeCell ref="J5:K6"/>
    <mergeCell ref="L5:M6"/>
    <mergeCell ref="B20:E20"/>
    <mergeCell ref="F20:H20"/>
    <mergeCell ref="F5:G6"/>
    <mergeCell ref="H5:I6"/>
    <mergeCell ref="B18:E18"/>
    <mergeCell ref="F18:H18"/>
    <mergeCell ref="Z5:AA6"/>
    <mergeCell ref="AB5:AC6"/>
    <mergeCell ref="AD5:AD6"/>
    <mergeCell ref="AE5:AE6"/>
    <mergeCell ref="B19:E19"/>
    <mergeCell ref="F19:H19"/>
    <mergeCell ref="N5:O6"/>
    <mergeCell ref="P5:Q6"/>
    <mergeCell ref="V5:W6"/>
    <mergeCell ref="X5:Y6"/>
  </mergeCells>
  <pageMargins left="0.19685039370078741" right="0.19685039370078741" top="0.86614173228346458" bottom="0.27559055118110237" header="0.31496062992125984" footer="0.27559055118110237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181</vt:i4>
      </vt:variant>
    </vt:vector>
  </HeadingPairs>
  <TitlesOfParts>
    <vt:vector size="181" baseType="lpstr">
      <vt:lpstr>แบบกรอก(เขียน)</vt:lpstr>
      <vt:lpstr>แบบกรอก (สูตร)</vt:lpstr>
      <vt:lpstr>มิ.ย. 52</vt:lpstr>
      <vt:lpstr>ก.ค. 52</vt:lpstr>
      <vt:lpstr>ส.ค. 52</vt:lpstr>
      <vt:lpstr>ก.ย. 52</vt:lpstr>
      <vt:lpstr>ต.ค. 52</vt:lpstr>
      <vt:lpstr>พ.ย. 52</vt:lpstr>
      <vt:lpstr>ธ.ค. 52</vt:lpstr>
      <vt:lpstr>ม.ค.53</vt:lpstr>
      <vt:lpstr>ก.พ.53</vt:lpstr>
      <vt:lpstr>มี.ค.53</vt:lpstr>
      <vt:lpstr>เม.ย.53</vt:lpstr>
      <vt:lpstr>พ.ค.53</vt:lpstr>
      <vt:lpstr>มิ.ย.53</vt:lpstr>
      <vt:lpstr>ก.ค.53</vt:lpstr>
      <vt:lpstr>ส.ค.53 </vt:lpstr>
      <vt:lpstr>ก.ย.53</vt:lpstr>
      <vt:lpstr>ต.ค.53</vt:lpstr>
      <vt:lpstr>พ.ย.53</vt:lpstr>
      <vt:lpstr>ธ.ค.53</vt:lpstr>
      <vt:lpstr>ม.ค.54</vt:lpstr>
      <vt:lpstr>ก.พ.54</vt:lpstr>
      <vt:lpstr>มี.ค.54</vt:lpstr>
      <vt:lpstr>เม.ย.54</vt:lpstr>
      <vt:lpstr>พ.ค.54</vt:lpstr>
      <vt:lpstr>มิ.ย.54</vt:lpstr>
      <vt:lpstr>ก.ค.54</vt:lpstr>
      <vt:lpstr>ส.ค.54</vt:lpstr>
      <vt:lpstr>ก.ย.54</vt:lpstr>
      <vt:lpstr>ต.ค.54</vt:lpstr>
      <vt:lpstr>พ.ย.54</vt:lpstr>
      <vt:lpstr>ธ.ค.54</vt:lpstr>
      <vt:lpstr>ม.ค.55</vt:lpstr>
      <vt:lpstr>ก.พ.55</vt:lpstr>
      <vt:lpstr>มี.ค.55</vt:lpstr>
      <vt:lpstr>เม.ย.55</vt:lpstr>
      <vt:lpstr>พ.ค.55</vt:lpstr>
      <vt:lpstr>มิ.ย.55</vt:lpstr>
      <vt:lpstr>ก.ค.55</vt:lpstr>
      <vt:lpstr>ส.ค.55</vt:lpstr>
      <vt:lpstr>ก.ย.55</vt:lpstr>
      <vt:lpstr>ต.ค.55</vt:lpstr>
      <vt:lpstr>พ.ย.55</vt:lpstr>
      <vt:lpstr>ธ.ค.55</vt:lpstr>
      <vt:lpstr>ม.ค.56</vt:lpstr>
      <vt:lpstr>ก.พ.56</vt:lpstr>
      <vt:lpstr>มี.ค.56</vt:lpstr>
      <vt:lpstr>เม.ย.56</vt:lpstr>
      <vt:lpstr>พ.ค.56</vt:lpstr>
      <vt:lpstr>มิ.ย.56</vt:lpstr>
      <vt:lpstr>ก.ค.56</vt:lpstr>
      <vt:lpstr>ส.ค.56</vt:lpstr>
      <vt:lpstr>ก.ย.56</vt:lpstr>
      <vt:lpstr>ต.ค.56</vt:lpstr>
      <vt:lpstr>พ.ย.56</vt:lpstr>
      <vt:lpstr>ธ.ค.56</vt:lpstr>
      <vt:lpstr>ม.ค.57</vt:lpstr>
      <vt:lpstr>ก.พ.57</vt:lpstr>
      <vt:lpstr>มี.ค.57</vt:lpstr>
      <vt:lpstr>เม.ย.57</vt:lpstr>
      <vt:lpstr>พ.ค.57</vt:lpstr>
      <vt:lpstr>มิ.ย.57</vt:lpstr>
      <vt:lpstr>ก.ค.57</vt:lpstr>
      <vt:lpstr>ส.ค.57</vt:lpstr>
      <vt:lpstr>ก.ย.57</vt:lpstr>
      <vt:lpstr>ต.ค.57</vt:lpstr>
      <vt:lpstr>พ.ย.57</vt:lpstr>
      <vt:lpstr>ธ.ค.57</vt:lpstr>
      <vt:lpstr>ม.ค.58</vt:lpstr>
      <vt:lpstr>ก.พ.58</vt:lpstr>
      <vt:lpstr>มี.ค.58</vt:lpstr>
      <vt:lpstr>เม.ย.58</vt:lpstr>
      <vt:lpstr>พ.ค.58</vt:lpstr>
      <vt:lpstr>มิ.ย.58</vt:lpstr>
      <vt:lpstr>ก.ค.58</vt:lpstr>
      <vt:lpstr>ส.ค.58</vt:lpstr>
      <vt:lpstr>ก.ย.58</vt:lpstr>
      <vt:lpstr>ต.ค.58</vt:lpstr>
      <vt:lpstr>พ.ย.58</vt:lpstr>
      <vt:lpstr>ธ.ค.58</vt:lpstr>
      <vt:lpstr>ม.ค.59</vt:lpstr>
      <vt:lpstr>ก.พ.59</vt:lpstr>
      <vt:lpstr>มี.ค.59</vt:lpstr>
      <vt:lpstr>เม.ย.59</vt:lpstr>
      <vt:lpstr>พ.ค.59</vt:lpstr>
      <vt:lpstr>มิ.ย.59</vt:lpstr>
      <vt:lpstr>ก.ค.59</vt:lpstr>
      <vt:lpstr>ส.ค.59</vt:lpstr>
      <vt:lpstr>ก.ย.59</vt:lpstr>
      <vt:lpstr>ต.ค.59</vt:lpstr>
      <vt:lpstr>พ.ย.59</vt:lpstr>
      <vt:lpstr>ธ.ค.59</vt:lpstr>
      <vt:lpstr>ม.ค.60</vt:lpstr>
      <vt:lpstr>ก.พ.60</vt:lpstr>
      <vt:lpstr>มี.ค.60</vt:lpstr>
      <vt:lpstr>เม.ย.60</vt:lpstr>
      <vt:lpstr>พ.ค.60</vt:lpstr>
      <vt:lpstr>มิ.ย.60</vt:lpstr>
      <vt:lpstr>ก.ค. 60</vt:lpstr>
      <vt:lpstr>ส.ค. 60</vt:lpstr>
      <vt:lpstr>ก.ย. 60</vt:lpstr>
      <vt:lpstr>ต.ค. 60</vt:lpstr>
      <vt:lpstr>พ.ย. 60</vt:lpstr>
      <vt:lpstr>ธ.ค. 60</vt:lpstr>
      <vt:lpstr>ม.ค. 61</vt:lpstr>
      <vt:lpstr>ก.พ. 61</vt:lpstr>
      <vt:lpstr>มี.ค. 61</vt:lpstr>
      <vt:lpstr>เม.ย. 61</vt:lpstr>
      <vt:lpstr>พ.ค. 61</vt:lpstr>
      <vt:lpstr>มิ.ย. 61</vt:lpstr>
      <vt:lpstr>ก.ค. 61</vt:lpstr>
      <vt:lpstr>ส.ค. 61</vt:lpstr>
      <vt:lpstr>ก.ย. 61</vt:lpstr>
      <vt:lpstr>ต.ค. 61</vt:lpstr>
      <vt:lpstr>พ.ย. 61</vt:lpstr>
      <vt:lpstr>ธ.ค. 61</vt:lpstr>
      <vt:lpstr>ม.ค. 62</vt:lpstr>
      <vt:lpstr>ก.พ. 62</vt:lpstr>
      <vt:lpstr>มี.ค. 62</vt:lpstr>
      <vt:lpstr>เม.ย. 62</vt:lpstr>
      <vt:lpstr>พ.ค. 62</vt:lpstr>
      <vt:lpstr>มิ.ย. 62</vt:lpstr>
      <vt:lpstr>ก.ค. 62</vt:lpstr>
      <vt:lpstr>ส.ค. 62</vt:lpstr>
      <vt:lpstr>ก.ย. 62</vt:lpstr>
      <vt:lpstr>ต.ค. 62</vt:lpstr>
      <vt:lpstr>พ.ย. 62</vt:lpstr>
      <vt:lpstr>ธ.ค. 62</vt:lpstr>
      <vt:lpstr>ม.ค. 63</vt:lpstr>
      <vt:lpstr>ก.พ. 63</vt:lpstr>
      <vt:lpstr>มี.ค. 63</vt:lpstr>
      <vt:lpstr>เม.ย. 63</vt:lpstr>
      <vt:lpstr>พ.ค. 63</vt:lpstr>
      <vt:lpstr>มิ.ย. 63</vt:lpstr>
      <vt:lpstr>ก.ค. 63</vt:lpstr>
      <vt:lpstr>ส.ค. 63</vt:lpstr>
      <vt:lpstr>ก.ย. 63</vt:lpstr>
      <vt:lpstr>ต.ค. 63</vt:lpstr>
      <vt:lpstr>พ.ย. 63</vt:lpstr>
      <vt:lpstr>ธ.ค. 63</vt:lpstr>
      <vt:lpstr>ม.ค. 64</vt:lpstr>
      <vt:lpstr>ก.พ. 64</vt:lpstr>
      <vt:lpstr>มี.ค. 64</vt:lpstr>
      <vt:lpstr>เม.ย. 64</vt:lpstr>
      <vt:lpstr>พ.ค. 64</vt:lpstr>
      <vt:lpstr>มิ.ย. 64</vt:lpstr>
      <vt:lpstr>ก.ค. 64</vt:lpstr>
      <vt:lpstr>ส.ค. 64</vt:lpstr>
      <vt:lpstr>ก.ย. 64</vt:lpstr>
      <vt:lpstr>ต.ค. 64</vt:lpstr>
      <vt:lpstr>พ.ย. 64</vt:lpstr>
      <vt:lpstr>ธ.ค. 64</vt:lpstr>
      <vt:lpstr>ม.ค. 65</vt:lpstr>
      <vt:lpstr>ก.พ. 65</vt:lpstr>
      <vt:lpstr>มี.ค. 65</vt:lpstr>
      <vt:lpstr>เม.ย. 65</vt:lpstr>
      <vt:lpstr>พ.ค. 65</vt:lpstr>
      <vt:lpstr>มิ.ย. 65</vt:lpstr>
      <vt:lpstr>ก.ค. 65</vt:lpstr>
      <vt:lpstr>ส.ค. 65</vt:lpstr>
      <vt:lpstr>ก.ย. 65</vt:lpstr>
      <vt:lpstr>ต.ค. 65</vt:lpstr>
      <vt:lpstr>พ.ย. 65</vt:lpstr>
      <vt:lpstr>ธ.ค. 65</vt:lpstr>
      <vt:lpstr>ม.ค. 66</vt:lpstr>
      <vt:lpstr>ก.พ. 66</vt:lpstr>
      <vt:lpstr>มี.ค. 66</vt:lpstr>
      <vt:lpstr>เม.ย. 66</vt:lpstr>
      <vt:lpstr>พ.ค. 66</vt:lpstr>
      <vt:lpstr>มิ.ย. 66</vt:lpstr>
      <vt:lpstr>ก.ค. 66</vt:lpstr>
      <vt:lpstr>ส.ค. 66</vt:lpstr>
      <vt:lpstr>ก.ย. 66</vt:lpstr>
      <vt:lpstr>ต.ค. 66</vt:lpstr>
      <vt:lpstr>พ.ย. 66</vt:lpstr>
      <vt:lpstr>ธ.ค. 66</vt:lpstr>
      <vt:lpstr>ม.ค. 67</vt:lpstr>
      <vt:lpstr>ก.พ. 67</vt:lpstr>
      <vt:lpstr>มี.ค. 67</vt:lpstr>
      <vt:lpstr>เม.ย. 67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</dc:creator>
  <cp:lastModifiedBy>Ball Pisit June 64</cp:lastModifiedBy>
  <cp:lastPrinted>2024-04-03T07:27:51Z</cp:lastPrinted>
  <dcterms:created xsi:type="dcterms:W3CDTF">2009-04-23T10:18:14Z</dcterms:created>
  <dcterms:modified xsi:type="dcterms:W3CDTF">2024-04-03T08:03:49Z</dcterms:modified>
</cp:coreProperties>
</file>